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restituciondetierras-my.sharepoint.com/personal/maicol_zipamocha_urt_gov_co/Documents/Documentos/URT/2026/4. TRABAJOS DE CUMPLIMIENTO/17. Sgto PTEP, MRC y PPC (Icuatrim2026)/"/>
    </mc:Choice>
  </mc:AlternateContent>
  <xr:revisionPtr revIDLastSave="161" documentId="13_ncr:1_{74E7EE30-28AF-EB49-B526-49F95DE4590A}" xr6:coauthVersionLast="47" xr6:coauthVersionMax="47" xr10:uidLastSave="{63177974-CF48-444D-B70D-EDB41E954574}"/>
  <bookViews>
    <workbookView xWindow="-110" yWindow="-110" windowWidth="19420" windowHeight="10300" xr2:uid="{1108984C-2010-47E0-84E3-C38443FF5C55}"/>
  </bookViews>
  <sheets>
    <sheet name="PTEP I CUATRIMESTRE 2026" sheetId="1" r:id="rId1"/>
  </sheets>
  <externalReferences>
    <externalReference r:id="rId2"/>
    <externalReference r:id="rId3"/>
    <externalReference r:id="rId4"/>
    <externalReference r:id="rId5"/>
    <externalReference r:id="rId6"/>
  </externalReferences>
  <definedNames>
    <definedName name="_1_SE" localSheetId="0">#REF!</definedName>
    <definedName name="_1_SE">#REF!</definedName>
    <definedName name="_xlnm._FilterDatabase" localSheetId="0" hidden="1">'PTEP I CUATRIMESTRE 2026'!$A$2:$U$44</definedName>
    <definedName name="A" localSheetId="0">#REF!</definedName>
    <definedName name="A">#REF!</definedName>
    <definedName name="AA" localSheetId="0">#REF!</definedName>
    <definedName name="AA">#REF!</definedName>
    <definedName name="accion" localSheetId="0">#REF!</definedName>
    <definedName name="accion">#REF!</definedName>
    <definedName name="ACCIONES" localSheetId="0">#REF!</definedName>
    <definedName name="ACCIONES">#REF!</definedName>
    <definedName name="ACTIVIDADES_DE_GESTION_Y_CONTROL" localSheetId="0">#REF!</definedName>
    <definedName name="ACTIVIDADES_DE_GESTION_Y_CONTROL">#REF!</definedName>
    <definedName name="AGENTE" localSheetId="0">#REF!</definedName>
    <definedName name="AGENTE">#REF!</definedName>
    <definedName name="_xlnm.Print_Area" localSheetId="0">'PTEP I CUATRIMESTRE 2026'!$A$1:$Q$44</definedName>
    <definedName name="AREA_IMPACTO" localSheetId="0">#REF!</definedName>
    <definedName name="AREA_IMPACTO">#REF!</definedName>
    <definedName name="AREAS_IMPACTO" localSheetId="0">#REF!</definedName>
    <definedName name="AREAS_IMPACTO">#REF!</definedName>
    <definedName name="ASUNTOS_TECNICOS" localSheetId="0">#REF!</definedName>
    <definedName name="ASUNTOS_TECNICOS">#REF!</definedName>
    <definedName name="ASUNTOS_TECNOLOGICOS" localSheetId="0">#REF!</definedName>
    <definedName name="ASUNTOS_TECNOLOGICOS">#REF!</definedName>
    <definedName name="B" localSheetId="0">#REF!</definedName>
    <definedName name="B">#REF!</definedName>
    <definedName name="BASE_DE_ACTIVOS_Y_RECURSOS_DE_LA_ORGANIZACIÓN" localSheetId="0">#REF!</definedName>
    <definedName name="BASE_DE_ACTIVOS_Y_RECURSOS_DE_LA_ORGANIZACIÓN">#REF!</definedName>
    <definedName name="CALIF">'[1]BASE OCULTAR'!$C$6:$D$107</definedName>
    <definedName name="CALIFICACION" localSheetId="0">#REF!</definedName>
    <definedName name="CALIFICACION">#REF!</definedName>
    <definedName name="CANAL_DE_DISTRIBUCION">[2]DATOS!$C$16:$C$27</definedName>
    <definedName name="CAUSA" localSheetId="0">#REF!</definedName>
    <definedName name="CAUSA">#REF!</definedName>
    <definedName name="CAUSAS">[3]CAUSAS!$C$6:$O$11</definedName>
    <definedName name="CAUSASDERIESGO" localSheetId="0">#REF!</definedName>
    <definedName name="CAUSASDERIESGO">#REF!</definedName>
    <definedName name="CAUSASDERIESGO1" localSheetId="0">#REF!</definedName>
    <definedName name="CAUSASDERIESGO1">#REF!</definedName>
    <definedName name="CIRCUNSTANCIAS_ECONOMICAS_Y_DE_MERCADO" localSheetId="0">#REF!</definedName>
    <definedName name="CIRCUNSTANCIAS_ECONOMICAS_Y_DE_MERCADO">#REF!</definedName>
    <definedName name="CIRCUNSTANCIAS_ECONOMICAS_Y_DEL_ESTADO" localSheetId="0">#REF!</definedName>
    <definedName name="CIRCUNSTANCIAS_ECONOMICAS_Y_DEL_ESTADO">#REF!</definedName>
    <definedName name="CIRCUNSTANCIAS_POLITICAS_Y_LEGISLATIVAS" localSheetId="0">#REF!</definedName>
    <definedName name="CIRCUNSTANCIAS_POLITICAS_Y_LEGISLATIVAS">#REF!</definedName>
    <definedName name="CIRCUNSTANCIAS_POLITICAS_Y_LEGISSLATIVAS" localSheetId="0">#REF!</definedName>
    <definedName name="CIRCUNSTANCIAS_POLITICAS_Y_LEGISSLATIVAS">#REF!</definedName>
    <definedName name="CLAVE" localSheetId="0">#REF!</definedName>
    <definedName name="CLAVE">#REF!</definedName>
    <definedName name="CLAVECAUSA">[3]CAUSAS!$C$12:$O$12</definedName>
    <definedName name="CLAVECONT" localSheetId="0">#REF!</definedName>
    <definedName name="CLAVECONT">#REF!</definedName>
    <definedName name="CLAVECONTROL">'[3]NO BORRAR'!$B$41:$B$57</definedName>
    <definedName name="CLAVEOBJ" localSheetId="0">#REF!</definedName>
    <definedName name="CLAVEOBJ">#REF!</definedName>
    <definedName name="CLAVEPOL" localSheetId="0">#REF!</definedName>
    <definedName name="CLAVEPOL">#REF!</definedName>
    <definedName name="CLAVEPOLITICA">'[3]NO BORRAR'!$B$3:$B$17</definedName>
    <definedName name="CLAVEPROC" localSheetId="0">#REF!</definedName>
    <definedName name="CLAVEPROC">#REF!</definedName>
    <definedName name="CLAVEPROCEDIMIENTO">'[3]NO BORRAR'!$B$22:$B$38</definedName>
    <definedName name="CLAVERIESGO" localSheetId="0">#REF!</definedName>
    <definedName name="CLAVERIESGO">#REF!</definedName>
    <definedName name="CLIENTE" localSheetId="0">#REF!</definedName>
    <definedName name="CLIENTE">#REF!</definedName>
    <definedName name="CLIENTES" localSheetId="0">#REF!</definedName>
    <definedName name="CLIENTES">#REF!</definedName>
    <definedName name="CODIGO" localSheetId="0">#REF!</definedName>
    <definedName name="CODIGO">#REF!</definedName>
    <definedName name="CODIGO_RIESGO" localSheetId="0">#REF!</definedName>
    <definedName name="CODIGO_RIESGO">#REF!</definedName>
    <definedName name="CODIGO1" localSheetId="0">#REF!</definedName>
    <definedName name="CODIGO1">#REF!</definedName>
    <definedName name="COMPORTAMIENTO_HUMANO" localSheetId="0">#REF!</definedName>
    <definedName name="COMPORTAMIENTO_HUMANO">#REF!</definedName>
    <definedName name="COMPORTAMIENTO_ORGANIZACIONAL" localSheetId="0">#REF!</definedName>
    <definedName name="COMPORTAMIENTO_ORGANIZACIONAL">#REF!</definedName>
    <definedName name="CONFLICTOS_SOCIALES" localSheetId="0">#REF!</definedName>
    <definedName name="CONFLICTOS_SOCIALES">#REF!</definedName>
    <definedName name="CONTEXTO_ECONOMICO_DE_MERCADO" localSheetId="0">#REF!</definedName>
    <definedName name="CONTEXTO_ECONOMICO_DE_MERCADO">#REF!</definedName>
    <definedName name="CONTEXTO_POLITICO" localSheetId="0">#REF!</definedName>
    <definedName name="CONTEXTO_POLITICO">#REF!</definedName>
    <definedName name="CONTROL">'[3]NO BORRAR'!$C$41:$C$53</definedName>
    <definedName name="CONTROLES" localSheetId="0">#REF!</definedName>
    <definedName name="CONTROLES">#REF!</definedName>
    <definedName name="COSTO_DE_ACTIVIDADES" localSheetId="0">#REF!</definedName>
    <definedName name="COSTO_DE_ACTIVIDADES">#REF!</definedName>
    <definedName name="CRONOGRAMA_DE_ACTIVIDADES" localSheetId="0">#REF!</definedName>
    <definedName name="CRONOGRAMA_DE_ACTIVIDADES">#REF!</definedName>
    <definedName name="Cual_serà_el_nombre_del_procedimiento?" localSheetId="0">#REF!</definedName>
    <definedName name="Cual_serà_el_nombre_del_procedimiento?">#REF!</definedName>
    <definedName name="DAÑOS_A_ACTIVOS" localSheetId="0">#REF!</definedName>
    <definedName name="DAÑOS_A_ACTIVOS">#REF!</definedName>
    <definedName name="DESEMPEÑO" localSheetId="0">#REF!</definedName>
    <definedName name="DESEMPEÑO">#REF!</definedName>
    <definedName name="DIRECCION_ACTIVIDADES_MARITIMAS" localSheetId="0">#REF!</definedName>
    <definedName name="DIRECCION_ACTIVIDADES_MARITIMAS">#REF!</definedName>
    <definedName name="EFECTORIESGO1" localSheetId="0">#REF!</definedName>
    <definedName name="EFECTORIESGO1">#REF!</definedName>
    <definedName name="EJECUCION_Y__ADMINISTRACION_DEL_PROCESO" localSheetId="0">#REF!</definedName>
    <definedName name="EJECUCION_Y__ADMINISTRACION_DEL_PROCESO">#REF!</definedName>
    <definedName name="EJECUCION_Y_ADMINISTRACION_DEL_PROCESO" localSheetId="0">#REF!</definedName>
    <definedName name="EJECUCION_Y_ADMINISTRACION_DEL_PROCESO">#REF!</definedName>
    <definedName name="ENTORNO" localSheetId="0">#REF!</definedName>
    <definedName name="ENTORNO">#REF!</definedName>
    <definedName name="ESTABILIDAD_POLITICA" localSheetId="0">#REF!</definedName>
    <definedName name="ESTABILIDAD_POLITICA">#REF!</definedName>
    <definedName name="EVENTOS" localSheetId="0">#REF!</definedName>
    <definedName name="EVENTOS">#REF!</definedName>
    <definedName name="EVENTOS_NATUALES" localSheetId="0">#REF!</definedName>
    <definedName name="EVENTOS_NATUALES">#REF!</definedName>
    <definedName name="EVENTOS_NATURALES" localSheetId="0">#REF!</definedName>
    <definedName name="EVENTOS_NATURALES">#REF!</definedName>
    <definedName name="EVENTOS_NATURALES_" localSheetId="0">#REF!</definedName>
    <definedName name="EVENTOS_NATURALES_">#REF!</definedName>
    <definedName name="FACTOR">[2]DATOS!$A$16:$E$16</definedName>
    <definedName name="FACTOR_DEL_RIESGO">[4]FUENTES!$A$2:$A$10</definedName>
    <definedName name="FACTORES" localSheetId="0">#REF!</definedName>
    <definedName name="FACTORES">#REF!</definedName>
    <definedName name="FALLAS_TECNOLOGICAS" localSheetId="0">#REF!</definedName>
    <definedName name="FALLAS_TECNOLOGICAS">#REF!</definedName>
    <definedName name="FRAUD_EXTERNO" localSheetId="0">#REF!</definedName>
    <definedName name="FRAUD_EXTERNO">#REF!</definedName>
    <definedName name="FRAUDE_EXTERNO" localSheetId="0">#REF!</definedName>
    <definedName name="FRAUDE_EXTERNO">#REF!</definedName>
    <definedName name="FRAUDE_INTERNO" localSheetId="0">#REF!</definedName>
    <definedName name="FRAUDE_INTERNO">#REF!</definedName>
    <definedName name="FRECUENCIA" localSheetId="0">#REF!</definedName>
    <definedName name="FRECUENCIA">#REF!</definedName>
    <definedName name="FUENTE" localSheetId="0">#REF!</definedName>
    <definedName name="FUENTE">#REF!</definedName>
    <definedName name="FUENTES_DE_RIESGO" localSheetId="0">#REF!</definedName>
    <definedName name="FUENTES_DE_RIESGO">#REF!</definedName>
    <definedName name="FUENTES_RIESGO" localSheetId="0">#REF!</definedName>
    <definedName name="FUENTES_RIESGO">#REF!</definedName>
    <definedName name="GENTE" localSheetId="0">#REF!</definedName>
    <definedName name="GENTE">#REF!</definedName>
    <definedName name="GESTION" localSheetId="0">#REF!</definedName>
    <definedName name="GESTION">#REF!</definedName>
    <definedName name="GESTION_CONTROL" localSheetId="0">#REF!</definedName>
    <definedName name="GESTION_CONTROL">#REF!</definedName>
    <definedName name="GESTION_TECNICA" localSheetId="0">#REF!</definedName>
    <definedName name="GESTION_TECNICA">#REF!</definedName>
    <definedName name="GRAVEDAD" localSheetId="0">#REF!</definedName>
    <definedName name="GRAVEDAD">#REF!</definedName>
    <definedName name="IMPACTO" localSheetId="0">#REF!</definedName>
    <definedName name="IMPACTO">#REF!</definedName>
    <definedName name="IMPACTORIESGO" localSheetId="0">#REF!</definedName>
    <definedName name="IMPACTORIESGO">#REF!</definedName>
    <definedName name="INGRESOS_Y_DERECHOS" localSheetId="0">#REF!</definedName>
    <definedName name="INGRESOS_Y_DERECHOS">#REF!</definedName>
    <definedName name="INSTALACIONES" localSheetId="0">#REF!</definedName>
    <definedName name="INSTALACIONES">#REF!</definedName>
    <definedName name="INSTALACIONES_" localSheetId="0">#REF!</definedName>
    <definedName name="INSTALACIONES_">#REF!</definedName>
    <definedName name="INTANGIBLES" localSheetId="0">#REF!</definedName>
    <definedName name="INTANGIBLES">#REF!</definedName>
    <definedName name="LEGAL" localSheetId="0">#REF!</definedName>
    <definedName name="LEGAL">#REF!</definedName>
    <definedName name="LET" localSheetId="0">#REF!</definedName>
    <definedName name="LET">#REF!</definedName>
    <definedName name="MACROPROCESO" localSheetId="0">#REF!</definedName>
    <definedName name="MACROPROCESO">#REF!</definedName>
    <definedName name="MERCADO" localSheetId="0">#REF!</definedName>
    <definedName name="MERCADO">#REF!</definedName>
    <definedName name="NN" localSheetId="0">#REF!</definedName>
    <definedName name="NN">#REF!</definedName>
    <definedName name="NOMBRE_RIESGO" localSheetId="0">#REF!</definedName>
    <definedName name="NOMBRE_RIESGO">#REF!</definedName>
    <definedName name="NUM" localSheetId="0">#REF!</definedName>
    <definedName name="NUM">#REF!</definedName>
    <definedName name="OBJETIVOS" localSheetId="0">#REF!</definedName>
    <definedName name="OBJETIVOS">#REF!</definedName>
    <definedName name="OPERACIÓN">[2]DATOS!$E$16:$E$27</definedName>
    <definedName name="OTROS" localSheetId="0">#REF!</definedName>
    <definedName name="OTROS">#REF!</definedName>
    <definedName name="PERSONA" localSheetId="0">#REF!</definedName>
    <definedName name="PERSONA">#REF!</definedName>
    <definedName name="PERSONAS" localSheetId="0">#REF!</definedName>
    <definedName name="PERSONAS">#REF!</definedName>
    <definedName name="PESO" localSheetId="0">#REF!</definedName>
    <definedName name="PESO">#REF!</definedName>
    <definedName name="POLITICA">'[3]NO BORRAR'!$C$3:$C$17</definedName>
    <definedName name="POLITICAS_GUBERNAMENTALES" localSheetId="0">#REF!</definedName>
    <definedName name="POLITICAS_GUBERNAMENTALES">#REF!</definedName>
    <definedName name="PROCEDIMIENTO" localSheetId="0">#REF!</definedName>
    <definedName name="PROCEDIMIENTO">#REF!</definedName>
    <definedName name="PROCESO" localSheetId="0">#REF!</definedName>
    <definedName name="PROCESO">#REF!</definedName>
    <definedName name="PROCESOS">[2]DATOS!$A$4:$A$7</definedName>
    <definedName name="PRODUCTO">[2]DATOS!$D$16:$D$27</definedName>
    <definedName name="PUNTAJE" localSheetId="0">#REF!</definedName>
    <definedName name="PUNTAJE">#REF!</definedName>
    <definedName name="PUNTAJEF" localSheetId="0">#REF!</definedName>
    <definedName name="PUNTAJEF">#REF!</definedName>
    <definedName name="PUNTAJEG" localSheetId="0">#REF!</definedName>
    <definedName name="PUNTAJEG">#REF!</definedName>
    <definedName name="q" localSheetId="0">#REF!</definedName>
    <definedName name="q">#REF!</definedName>
    <definedName name="RELACIONADO" localSheetId="0">#REF!</definedName>
    <definedName name="RELACIONADO">#REF!</definedName>
    <definedName name="RELACIONADOCON" localSheetId="0">#REF!</definedName>
    <definedName name="RELACIONADOCON">#REF!</definedName>
    <definedName name="RELACIONADOS_INSTALACIONES" localSheetId="0">#REF!</definedName>
    <definedName name="RELACIONADOS_INSTALACIONES">#REF!</definedName>
    <definedName name="RELACIONES_CON_EL_CLIENTE" localSheetId="0">#REF!</definedName>
    <definedName name="RELACIONES_CON_EL_CLIENTE">#REF!</definedName>
    <definedName name="RELACIONES_CON_EL_USUARIO" localSheetId="0">#REF!</definedName>
    <definedName name="RELACIONES_CON_EL_USUARIO">#REF!</definedName>
    <definedName name="RELACIONES_CON_EL_USUSARIO" localSheetId="0">#REF!</definedName>
    <definedName name="RELACIONES_CON_EL_USUSARIO">#REF!</definedName>
    <definedName name="RELACIONES_CON_USUARIO" localSheetId="0">#REF!</definedName>
    <definedName name="RELACIONES_CON_USUARIO">#REF!</definedName>
    <definedName name="RELACIONES_LABORALES" localSheetId="0">#REF!</definedName>
    <definedName name="RELACIONES_LABORALES">#REF!</definedName>
    <definedName name="RESPUESTA">'[3]NO BORRAR'!$G$1:$G$5</definedName>
    <definedName name="RIESGO_ASOCIADO" localSheetId="0">#REF!</definedName>
    <definedName name="RIESGO_ASOCIADO">#REF!</definedName>
    <definedName name="RIESGO_ASOCIADO_POR_CAUSA">[4]FUENTES!$A$11:$A$15</definedName>
    <definedName name="RIESGO_ASOCIADO_POR_IMPACTO">[4]FUENTES!$A$17:$A$22</definedName>
    <definedName name="RIESGOESPECIFICO" localSheetId="0">#REF!</definedName>
    <definedName name="RIESGOESPECIFICO">#REF!</definedName>
    <definedName name="RIESGOESPECIFICO2" localSheetId="0">#REF!</definedName>
    <definedName name="RIESGOESPECIFICO2">#REF!</definedName>
    <definedName name="RIESGOS" localSheetId="0">#REF!</definedName>
    <definedName name="RIESGOS">#REF!</definedName>
    <definedName name="SE" localSheetId="0">#REF!</definedName>
    <definedName name="SE">#REF!</definedName>
    <definedName name="SI_NO">'[5]NO BORRAR'!$F$1:$F$2</definedName>
    <definedName name="SINO" localSheetId="0">#REF!</definedName>
    <definedName name="SINO">#REF!</definedName>
    <definedName name="SISTEMAS" localSheetId="0">#REF!</definedName>
    <definedName name="SISTEMAS">#REF!</definedName>
    <definedName name="SISTEMAS_DE_INFORMACION" localSheetId="0">#REF!</definedName>
    <definedName name="SISTEMAS_DE_INFORMACION">#REF!</definedName>
    <definedName name="TECNOLOGIA" localSheetId="0">#REF!</definedName>
    <definedName name="TECNOLOGIA">#REF!</definedName>
    <definedName name="TECNOLOGIA_" localSheetId="0">#REF!</definedName>
    <definedName name="TECNOLOGIA_">#REF!</definedName>
    <definedName name="TIPOACCION">'[3]NO BORRAR'!$I$1:$I$9</definedName>
    <definedName name="_xlnm.Print_Titles" localSheetId="0">'PTEP I CUATRIMESTRE 2026'!$1:$1</definedName>
    <definedName name="TOTAL_PUNTAJE_RIESGO" localSheetId="0">#REF!</definedName>
    <definedName name="TOTAL_PUNTAJE_RIESGO">#REF!</definedName>
    <definedName name="TRATAMIENTO" localSheetId="0">#REF!</definedName>
    <definedName name="TRATAMIENTO">#REF!</definedName>
    <definedName name="TRATAMIENTO_RIESGO">'[5]NO BORRAR'!$G$1:$G$5</definedName>
    <definedName name="USUARIO" localSheetId="0">#REF!</definedName>
    <definedName name="USUARIO">#REF!</definedName>
    <definedName name="VALORES_ETICOS" localSheetId="0">#REF!</definedName>
    <definedName name="VALORES_ETICOS">#REF!</definedName>
    <definedName name="X" localSheetId="0">#REF!</definedName>
    <definedName name="X">#REF!</definedName>
    <definedName name="Y" localSheetId="0">#REF!</definedName>
    <definedName name="Y">#REF!</definedName>
    <definedName name="Z" localSheetId="0">#REF!</definedName>
    <definedName name="Z">#REF!</definedName>
    <definedName name="zona" localSheetId="0">#REF!</definedName>
    <definedName name="zon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7" i="1" l="1"/>
  <c r="T26" i="1" l="1"/>
  <c r="P26" i="1"/>
  <c r="P31" i="1"/>
  <c r="P30" i="1"/>
  <c r="P37" i="1"/>
  <c r="P44" i="1"/>
  <c r="P43" i="1"/>
  <c r="P42" i="1"/>
  <c r="P41" i="1"/>
  <c r="P39" i="1"/>
  <c r="P38" i="1"/>
  <c r="P36" i="1"/>
  <c r="P35" i="1"/>
  <c r="P34" i="1"/>
  <c r="P33" i="1"/>
  <c r="P32" i="1"/>
  <c r="P28" i="1"/>
  <c r="P27" i="1"/>
  <c r="P25" i="1"/>
  <c r="P24" i="1"/>
  <c r="P22" i="1"/>
  <c r="P21" i="1"/>
  <c r="P20" i="1"/>
  <c r="P19" i="1"/>
  <c r="P18" i="1"/>
  <c r="P16" i="1"/>
  <c r="P15" i="1"/>
  <c r="P14" i="1"/>
  <c r="P13" i="1"/>
  <c r="P11" i="1"/>
  <c r="P10" i="1"/>
  <c r="P8" i="1"/>
  <c r="P7" i="1"/>
  <c r="P3" i="1"/>
  <c r="R37" i="1"/>
  <c r="R36" i="1"/>
  <c r="R34" i="1" l="1"/>
  <c r="S33" i="1"/>
  <c r="K14" i="1"/>
  <c r="K12" i="1"/>
</calcChain>
</file>

<file path=xl/sharedStrings.xml><?xml version="1.0" encoding="utf-8"?>
<sst xmlns="http://schemas.openxmlformats.org/spreadsheetml/2006/main" count="499" uniqueCount="348">
  <si>
    <t>Seguimiento a las actividades del Componente Programático del Programa de Transparencia y Ética Pública - I Cuatrimestre 2026</t>
  </si>
  <si>
    <t>TEMÁTICA</t>
  </si>
  <si>
    <t>ACCIÓN ESTRATÉGICA</t>
  </si>
  <si>
    <t>CODIGO</t>
  </si>
  <si>
    <t>ACTIVIDAD</t>
  </si>
  <si>
    <t>PRODUCTO / META</t>
  </si>
  <si>
    <t>INDICADOR</t>
  </si>
  <si>
    <t>RESPONSABLE DE  REPORTE</t>
  </si>
  <si>
    <t>FECHA DE INICIO</t>
  </si>
  <si>
    <t>FECHA FINAL</t>
  </si>
  <si>
    <t>I CUATRIMESTRE
(ENERO - ABRIL)</t>
  </si>
  <si>
    <t>REPORTE CUANTITATIVO
 I CUATRIMESTRE (ENERO - ABRIL)</t>
  </si>
  <si>
    <t>REPORTE CUALITATIVO</t>
  </si>
  <si>
    <t>SOPORTES CARGADOS</t>
  </si>
  <si>
    <t>VERIFICACIÓN % ó N.° DE CUMPLIMIENTO OCI</t>
  </si>
  <si>
    <t>DETALLE DE LAS VALIDACIONES OCI</t>
  </si>
  <si>
    <t>CULTURA DE LA LEGALIDAD Y ESTADO ABIERTO</t>
  </si>
  <si>
    <t>Participación Ciudadana y Rendición de Cuentas</t>
  </si>
  <si>
    <t>CLEA-1</t>
  </si>
  <si>
    <t>Realizar registro de la estrategia de rendición de cuentas en el aplicativo que el DAFP designe</t>
  </si>
  <si>
    <t>1 iregistro de la estrategia de rendición de cuentas</t>
  </si>
  <si>
    <t xml:space="preserve">Número de registros de la estrategia de rendición de cuentas. </t>
  </si>
  <si>
    <t>Oficina Asesora  de Planeación</t>
  </si>
  <si>
    <t>31 de Diciembre de 2026</t>
  </si>
  <si>
    <t xml:space="preserve">La Estrategia de Racionalización deTrámites de la Unidad de Restitución de Tierras fue registrada en el Sistema Único de Información de Trámites SUIT del DAFP conforme a los lineamientos establecidos en esta materia. </t>
  </si>
  <si>
    <t>* ESTRATEGIA DE RACIONALIZACIÓN DE TRÁMITES.xlsx
* Indisponibilidad del Sistema Único de Información de Trámites - SUIT</t>
  </si>
  <si>
    <t>CLEA-2</t>
  </si>
  <si>
    <t>Emitir un informe preliminar para la Audiencia Pública de Rendición de Cuentas</t>
  </si>
  <si>
    <t>1 informe emitido</t>
  </si>
  <si>
    <t>Número de Informes emitidos</t>
  </si>
  <si>
    <t>Se registra un avance del 90 % de la tarea, la cual será completada conforme a la programación establecida en este cronograma para el segundo cuatrimestre. Este avance incluye la consolidación del documento final de Rendición, que será remitido a la Oficina de Comunicaciones y a la OTI para su respectiva diagramación y publicación en la plataforma.</t>
  </si>
  <si>
    <t>* Informe de de Rendición de Cuentas Ajuste_V2025.pdf</t>
  </si>
  <si>
    <t>CLEA-3</t>
  </si>
  <si>
    <t>Realizar Audiencia Pública de Rendición de Cuentas de la Unidad</t>
  </si>
  <si>
    <t>1 Audiencia pública de rendición de cuentas realizada</t>
  </si>
  <si>
    <t>Audiencia pública de rendición de cuentas realizada en la vigencia</t>
  </si>
  <si>
    <r>
      <t xml:space="preserve">Sin soportes cargados en carpeta OneDrive </t>
    </r>
    <r>
      <rPr>
        <i/>
        <sz val="10"/>
        <color theme="1"/>
        <rFont val="Arial"/>
        <family val="2"/>
      </rPr>
      <t>«SEGUIMIENTOS 2026»</t>
    </r>
  </si>
  <si>
    <r>
      <t xml:space="preserve">No se observó evidencia en la carpeta compartida de OneDrive </t>
    </r>
    <r>
      <rPr>
        <i/>
        <sz val="10"/>
        <color theme="1"/>
        <rFont val="Arial"/>
        <family val="2"/>
      </rPr>
      <t>«SEGUIMIENTOS 2026»</t>
    </r>
    <r>
      <rPr>
        <sz val="10"/>
        <color theme="1"/>
        <rFont val="Arial"/>
        <family val="2"/>
      </rPr>
      <t>, administrada por la OAP, supcarpeta, denominada CLEA 3. No obstante, se verificó que, de conformidad con el componente programático, la actividad correspondiente a la realización de una (1) audiencia pública de rendición de cuentas de la Unidad durante la vigencia se encuentra programada para el segundo cuatrimestre de 2026.</t>
    </r>
  </si>
  <si>
    <t>CLEA-4</t>
  </si>
  <si>
    <t>Emitir un informe posterior para la Audiencia Pública de Rendición de Cuentas</t>
  </si>
  <si>
    <t>1 Informe emitido</t>
  </si>
  <si>
    <t xml:space="preserve"> Informe posterior para la Audiencia Pública de Rendición de Cuentas emitido</t>
  </si>
  <si>
    <t>En concordancia con la validación anterior, se advirtió que la actividad consistente en la emisión de un (1) informe posterior a la audiencia pública de rendición de cuentas depende de la realización de dicha audiencia. En este sentido, se verificó que, de acuerdo con el cronograma del componente programático, esta actividad se encuentra programada para ejecutarse en el tercer cuatrimestre de 2026.</t>
  </si>
  <si>
    <t>GESTIÓN DEL RIESGO</t>
  </si>
  <si>
    <t>Riesgo para la integridad pública</t>
  </si>
  <si>
    <t>GR-1</t>
  </si>
  <si>
    <t xml:space="preserve">Monitorear cuatrimestralmente los controles definidos para mitigar los riesgos críticos.
</t>
  </si>
  <si>
    <r>
      <rPr>
        <sz val="10"/>
        <color theme="1"/>
        <rFont val="Arial"/>
        <family val="2"/>
      </rPr>
      <t>100% de controles de riesgos de corrupción implementados y evaluados</t>
    </r>
  </si>
  <si>
    <r>
      <rPr>
        <sz val="10"/>
        <color theme="1"/>
        <rFont val="Arial"/>
        <family val="2"/>
      </rPr>
      <t xml:space="preserve">Porcentaje de controles de riesgos de corrupción implementados y evaluados
Número de Controles Evaluados/Número Total de Controles
</t>
    </r>
  </si>
  <si>
    <t>Grupo Gestión de Economía Financiera</t>
  </si>
  <si>
    <t>El proceso remitió el monitoreo  de riesgos de corrupción del primer cuatrimestre de 2026 el día 11/05/2026, de conformidad con el respectivo cronograma.
El soporte se puede verificar en la plataforma Strategos.</t>
  </si>
  <si>
    <t>Gestión de riesgos de LAFT/FPADM</t>
  </si>
  <si>
    <t>GR-2</t>
  </si>
  <si>
    <t>Realizar capacitaciones periódicas sobre  identificación de riesgos y medidas antifraude.</t>
  </si>
  <si>
    <t>Número de actividades formativas en prevención de corrupción realizadas.</t>
  </si>
  <si>
    <t xml:space="preserve">Durante el primer cuatrimestre del 2026 se realizaron dos socializaciones con las que se busca disminuir los riesgos 1.) en la radicación de las cuentas de cobro evitando trámites sin la completitud de la información para pago y 2.) informando el procedimiento para la legalización de viáticos y comisiones a fin de que se realice la verificación de la información, recibos y demás soportes (Se adjunta información) </t>
  </si>
  <si>
    <t>* SOCIALIZACIÓN PROCESO VIÁTICOS 2026-20260311_091050-Grabación de la reunión
* presentacion_rad_cuentas.pptx
* SOCIALIZACION CIRCULAR 002 - Informe de asistencia 2-04-26.pdf
* SOCIALIZACION CIRCULAR 002-2026  - Informe de asistencia 1-26-26.pdf
* SOCIALIZACIÓN PROCESO VIÁTICOS 2026 - Informe de asistencia 3-11-26.pdf
* Socialización Resolución No 00229 -2026 Viáticos - Informe de asistencia 3-05-26.pdf</t>
  </si>
  <si>
    <t>GR-4</t>
  </si>
  <si>
    <t>Evaluar el cumplimiento del plan de mejora derivado de hallazgos en auditorías internas, cuando se presenten.</t>
  </si>
  <si>
    <t>100% de cumplimiento a acciones correctivas</t>
  </si>
  <si>
    <r>
      <rPr>
        <sz val="10"/>
        <color theme="1"/>
        <rFont val="Arial"/>
        <family val="2"/>
      </rPr>
      <t>Nivel de cumplimiento de acciones correctivas 
Acciones correctivas implementadas/Acciones correctivas contenidas en planes de mejora</t>
    </r>
  </si>
  <si>
    <t>NA</t>
  </si>
  <si>
    <t>Durante el período evaluado no se han presentado Planes de Mejora para el proceso</t>
  </si>
  <si>
    <t>N/A</t>
  </si>
  <si>
    <t>No se observaron soportes dentro de la carpeta de OneDrive denominada “SEGUIMIENTOS 2026”, subcarpeta “Gestión del Riesgo”, compartida por la Oficina Asesora de Planeación (OAP) mediante el Memorando Interno No. 202613000063063 del 25 de mayo de 2026. Lo anterior es coherente con lo reportado por el proceso en el informe cualitativo, en el que se indicó que durante el período evaluado no se presentaron planes de mejora. 
Frente a lo señalado, se verificó en Strategos que el proceso de Gestión Financiera no registra planes de mejora abiertos derivados de auditorías internas durante el período comprendido entre el 1 de enero y el 30 de mayo de 2026.
Asimismo, se evidenció que el proceso cuenta con un total de doce (12) planes de mejora de fuente OCI o de auditorías internas de control interno, distribuidos así: seis (6) cerrados efectivos, tres (3) rechazados, dos (2) cerrados no efectivos y uno (1) cerrado justificado. Los planes clasificados como rechazados, cerrados no efectivos y cerrado justificado fueron objeto de seguimiento en el informe OCI-2025-32.
En consecuencia, y teniendo en cuenta que durante el período evaluado no se registraron planes de mejora abiertos susceptibles de seguimiento, se concluye que la presente evaluación no aplica.</t>
  </si>
  <si>
    <t>Acceso a la Información Pública y Transparencia</t>
  </si>
  <si>
    <t>CLEA-5</t>
  </si>
  <si>
    <t xml:space="preserve">Realizar seguimiento a la implementación de la  política de participación ciudadana, especialmente a las actividades, metas e indicadores del Plan Institucional </t>
  </si>
  <si>
    <r>
      <rPr>
        <sz val="10"/>
        <color theme="1"/>
        <rFont val="Arial"/>
        <family val="2"/>
      </rPr>
      <t xml:space="preserve">3 Reporte del Plan de Participación realizados </t>
    </r>
  </si>
  <si>
    <t>Número de reportes PPC realizados por la entidad</t>
  </si>
  <si>
    <t xml:space="preserve">Dirección Social </t>
  </si>
  <si>
    <t xml:space="preserve">El Plan de Participación Ciudadana se compone de 40 actividades. En el  tercer reporte  cuatrimestral  2025 se registran avances al 100% de todas  actividades. 
Algunos de los aspectos más relevantes de este reporte son: 
•	(4) DIJUR- Sesiones ordinarias del comité de seguimiento para el cumplimiento de la Sentencia SU -288 de 2022.
•	Proceso de reubicación de la comunidad de Peñas Coloradas DIJUR - UARIV Mesa de trabajo para la articulación con organizaciones campesinas y organizaciones de la sociedad civil.
•	DIJUR- Congreso Nacional de Restitución de Tierras "Avances y retos de la restitución de tierras a 2031.
•	(103) Socializaciones de los decretos Ley étnicos a las comunidades étnicas e instituciones.
•	(73) Asambleas de cierre de caracterización de afectaciones territoriales con las comunidades indígenas.
•	(34) Asambleas de cierre de caracterización de afectaciones territoriales con las Comunidades negras, afrocolombianas, raizales y palenqueras.
•	(47) Reuniones de controversias con las comunidades étnicas, cuando estas se presentan, permiten la construcción reflexiva entre las comunidades y la institucionalidad para dirimir las situaciones, incidentes y necesidades que se puedan presentar en el territorio en el proceso de restitución de tierras.
•	(4) Sesiones del Subcomité Técnico de Restitución a nivel nacional.
•	(20) Sesiones de los Subcomités Departamentales de Restitución.
•	(6) Mesas Bilaterales nacionales y territoriales de articulación entre la Defensoría del Pueblo y la URT en torno a la implementación de la Instrucción Administrativa Conjunta 002.
•	(1) 1) Ya no soñamos con la tierra, la caminamos” - Audiencia Pública de Rendición de Cuentas.
•	(96) Jornadas de Socialización Comunitaria en el consolidado se cuenta con una asistencia de 1410 personas que asisten a estas actividades. De las 2445 personas que asisten a estas actividades en el consolidado reportado:  1228 (50,2%) son mujeres, respecto a 1217 (49,5%) hombres.
•	(114) Espacios de conversa y co-gestión con representantes de mesas de participación efectiva de las víctimas departamentales y municipales, asisten 224 personas, de las cuales 139 (62%) son mujeres y 199 (39%) hombres.
•	Junto a la Cancillería y/o demás entidades adscritas al SNARIV y/o otras entidades y organizaciones nacionales e internacionales se han gestionado para víctimas en el exterior espacios de socialización de la política de restitución de tierras
•	(23) Mesas desarrolladas para la   implementación y seguimiento de los procesos de la ruta campesina durante la vigencia del 2025, asistencia de 931 representantes de organizaciones campesinas, líderes y lideresas en proceso de restitución en la estrategia de Sujeto Colectivo.
•	(21) Mesas Territoriales de Mujer y Restitución realizadas, participaron 530 mujeres entre solicitantes, beneficiarias y lideresas de los territorios. - Circular 00008 de 2023.
•	Mesa Nacional de Mujer y la Restitución, con la participación de 39 mujeres entre solicitantes, beneficiarias y lideresas de los territorios. - Circular 00008 de 2023.
•	Ferias interinstitucionales - Juntémonos a Tejer lo Público (Choco y Norte de Santander)
</t>
  </si>
  <si>
    <t>REDES Y ARTICULACIÓN</t>
  </si>
  <si>
    <t>Redes Internas</t>
  </si>
  <si>
    <t>RA-1</t>
  </si>
  <si>
    <t>Establecer espacios de articulación con los servidores públicos (funcionarios y/o Contratistas) de Nivel Central y Direcciones Territoriales de la UAEGRTD, con el fin de orientar, articular y socializar los lineamientos archivísticos que garanticen el cumplimiento normativo y técnico en la entrega de los archivos requeridos por la entidad de acuerdo con la conformación de los expedientes.</t>
  </si>
  <si>
    <t>100% de espacios de articulación realizados</t>
  </si>
  <si>
    <t>Nivel de cumplimiento a la programación de espacios de articulación
Número de espacios de articulación realizados / número de espacios de articulación programados</t>
  </si>
  <si>
    <t>Grupo de Gestión Documental, 
Archivo y Memoria Histórica</t>
  </si>
  <si>
    <t>Durante el primer cuatrimestre de 2026 se alcanzó un avance del 70% en la implementación de espacios de articulación con los servidores públicos (funcionarios y/o contratistas) del Nivel Central y de las Direcciones Territoriales de la UAEGRTD, mediante jornadas de acompañamiento, mesas de trabajo y actividades de socialización orientadas a fortalecer la gestión documental institucional. Estas acciones permitieron orientar y articular los lineamientos archivísticos relacionados con la organización, conformación y entrega de expedientes, promoviendo el cumplimiento de los criterios normativos y técnicos establecidos por la entidad. Asimismo, se brindó asistencia en la aplicación de buenas prácticas archivísticas, fortaleciendo la adecuada administración de los archivos y garantizando la correcta conformación documental de acuerdo con los procedimientos institucionales vigentes.
De igual manera, este indicador se encuentra articulado con el Plan de Sensibilizaciones reportado en la Mesa de Articulación, en el cual se contemplan actividades de capacitación, acompañamiento y fortalecimiento de competencias en gestión documental, contribuyendo al cumplimiento de los objetivos institucionales y al fortalecimiento de la cultura archivística en la UAEGRTD.</t>
  </si>
  <si>
    <r>
      <t xml:space="preserve">* Carpeta denominada </t>
    </r>
    <r>
      <rPr>
        <i/>
        <sz val="10"/>
        <color theme="1"/>
        <rFont val="Arial"/>
        <family val="2"/>
      </rPr>
      <t>«NORMATIVIDAD ARCHIVÍSTICA 2026</t>
    </r>
    <r>
      <rPr>
        <sz val="10"/>
        <color theme="1"/>
        <rFont val="Arial"/>
        <family val="2"/>
      </rPr>
      <t>»
* Cronograma_Sensibilizaciones_2026 (2).xlsx</t>
    </r>
  </si>
  <si>
    <t xml:space="preserve">Debida Diligencia </t>
  </si>
  <si>
    <t>GR-5</t>
  </si>
  <si>
    <t>Realizar estudios de mercado y análisis del sector que mediante el análisis de datos, estadísticas, trabajo en equipo y comportamiento, para que se conozca mejor el mercado  (productos, proveedores, bienes y servicios)</t>
  </si>
  <si>
    <t>90% De estudios de mercado entregados</t>
  </si>
  <si>
    <t>Porcentaje de estudios de mercado entregados
Número de estudios de mercado entregados en los tiempos estipulados / Número de  Estudios de mercado solicitados</t>
  </si>
  <si>
    <t>Grupo de Gestión en Contratación e Inteligencia de Mercado</t>
  </si>
  <si>
    <t>Durante el primer cuatrimestre de la vigencia 2026, el Grupo de Gestión en Contratación e Inteligencia de Mercado desarrolló actividades orientadas al fortalecimiento de la debida diligencia contractual mediante la elaboración y gestión de estudios de mercado y análisis del sector, en cumplimiento de las acciones establecidas en el Programa de Transparencia y Ética Pública.
Los estudios adelantados permitieron consolidar información técnica, financiera y comercial relacionada con bienes y servicios requeridos por las diferentes dependencias de la entidad, contribuyendo a la adecuada planeación contractual y a la mitigación de riesgos asociados a sobrecostos, direccionamiento de procesos y deficiencias en la estructuración de necesidades.
Dentro de los principales resultados evidenciados se destacan:
Gestión de solicitudes provenientes de diferentes dependencias del nivel central.
Desarrollo de análisis sectoriales y estudios de mercado para procesos relacionados con tecnología, gestión documental, bienestar, comunicaciones, asuntos étnicos y servicios especializados.
Fortalecimiento del análisis de proveedores y comportamiento del mercado mediante revisión de cotizaciones, antecedentes sectoriales y análisis comparativos.
Articulación técnica entre las áreas solicitantes y el Grupo de Gestión en Contratación e Inteligencia de Mercado para mejorar la calidad de la información requerida en los procesos contractuales.
Seguimiento permanente al estado de los trámites, permitiendo identificar solicitudes en curso, procesos devueltos y requerimientos pendientes de consolidación.
Asimismo, se evidencia que el 90%  que de los estudios radicados se encuentran (39) tramitados, reflejando una gestión operativa favorable durante el periodo evaluado. No obstante, se identifican algunos trámites en etapas de cotización, análisis del sector o en desarrollo del estudio de mercadol Las 4 solictudes restantes se encuentran a la fecha en tramite por parte del equipo dentro de los terminos establecidos y corresponden a tramites que culminaran su tramite fuera del primer cuatrimestre.</t>
  </si>
  <si>
    <t>* ESTUDIO DE MERCADO ENE - ABRIL 2026</t>
  </si>
  <si>
    <t>CLEA-7</t>
  </si>
  <si>
    <t>Publicar mensualmente la información contractual de la entidad, con el fin de garantizar la transparencia y ética publica alineado con la medición del
ITA de la PGR</t>
  </si>
  <si>
    <t>12 Reportes mensuales, con los respectivos soportes</t>
  </si>
  <si>
    <t>Número de Reportes mensuales, con los respectivos soportes</t>
  </si>
  <si>
    <t>Durante el primer cuatrimestre de la vigencia 2026, la entidad desarrolló las actividades programadas en el marco del componente de Cultura de la Legalidad y Estado Abierto, enfocadas en fortalecer el acceso a la información pública y la transparencia institucional, en cumplimiento de los lineamientos establecidos en el Programa de Transparencia y Ética Pública.
Las acciones implementadas permitieron garantizar el acceso oportuno a la información institucional, promover la transparencia activa y fortalecer los mecanismos de divulgación de información de interés público, contribuyendo al cumplimiento de los principios de publicidad, participación ciudadana y control social.
Dentro de los principales resultados alcanzados se destacan:
Cumplimiento oportuno de las actividades programadas para el periodo evaluado.
Fortalecimiento de las estrategias de acceso a la información pública y transparencia institucional.
Publicación y actualización de información institucional conforme a los lineamientos normativos aplicables.
Promoción de mecanismos orientados a facilitar el acceso de la ciudadanía a la información pública.
Articulación entre las dependencias responsables para garantizar el cumplimiento de las obligaciones en materia de transparencia y acceso a la información.
El cumplimiento del 100% de la meta evidencia el compromiso institucional con el fortalecimiento de la cultura de la legalidad, la transparencia y el acceso efectivo a la información pública, permitiendo avanzar en la consolidación de prácticas orientadas a fortalecer la confianza ciudadana y la gestión pública abierta.</t>
  </si>
  <si>
    <t>* Publicaciones página WEB-Enero 2026.msg
* Publicaciones página WEB-Enero 2026.pdf
* Publicaciones página WEB-Febrero 2026.msg
Publicaciones página WEB-Febrero 2026.pdf
* Publicaciones página WEB-Marzo 2026.msg
* Publicaciones página WEB-Marzo 2026.pdf
* Publicaciones página WEB-Abril 2026.msg
* Publicaciones página WEB-Abril 2026.pdf</t>
  </si>
  <si>
    <t>RA-2</t>
  </si>
  <si>
    <t>Realizar Mesas técnicas (Taller práctico) de Atención a la Supervisión, para fortalecer la gestión de la supervisión.</t>
  </si>
  <si>
    <t>100%  de mesas de atención y apoyo a la supervisión realizadas</t>
  </si>
  <si>
    <t>Cumplimiento en la realización de mesas de atención y apoyo a la supervisión de contratos
Número de Mesas (talleres) realizadas / Número de Mesas  (talleres) programadas</t>
  </si>
  <si>
    <t>Durante el primer cuatrimestre de la vigencia 2026, se desarrollaron jornadas de atención y acompañamiento a la supervisión contractual mediante la realización de Mesas de Atención a la Supervisión orientadas al fortalecimiento de capacidades técnicas, administrativas y de seguimiento contractual por parte de supervisores de la Unidad.
Las actividades ejecutadas permitieron generar espacios de articulación interna entre dependencias, promoviendo el análisis de situaciones recurrentes en la supervisión contractual, la socialización de lineamientos institucionales y la resolución de inquietudes relacionadas con la ejecución, seguimiento y control de los contratos.
Dentro de los principales resultados alcanzados se destacan:
Realización de 10 mesas técnicas de atención a la supervisión, superando ampliamente la meta programada.
Fortalecimiento de las competencias de supervisores en temas relacionados con seguimiento contractual, control documental y obligaciones derivadas de la supervisión.
Generación de espacios de orientación práctica para la adecuada gestión de expedientes contractuales y soportes de ejecución.
Articulación entre las diferentes áreas responsables de la gestión contractual, supervisión y gestión documental.
Atención oportuna de inquietudes y requerimientos formulados por supervisores frente a la ejecución contractual.
Fortalecimiento de mecanismos preventivos orientados a minimizar riesgos asociados a incumplimientos, debilidades en la supervisión y hallazgos administrativos.
El desarrollo de estas mesas técnicas permitió fortalecer la gestión preventiva y el acompañamiento institucional a los supervisores, promoviendo una cultura de control, seguimiento y mejora continua en la gestión contractual.</t>
  </si>
  <si>
    <t>* Carpeta MESAS DE ATENCION A LA SUPERVISION
* EVIDENCIA Y ANALISIS 1er CUATRIMESTRE MAS.pdf
* Subcarpeta 1. ENERO
* Subcarpeta 2. FEBRERO
* Subcarpeta 3. MARZO
* Subcarpeta 4. ABRIL
* CRONOGRAMA MAS 2026.xlsx</t>
  </si>
  <si>
    <t>Canales de denuncia</t>
  </si>
  <si>
    <t>GR-6</t>
  </si>
  <si>
    <t>Realizar seguimiento de la puesta en marcha e implementación del canal  de comunicación exclusivo de denuncias por posibles actos de corrupción.</t>
  </si>
  <si>
    <t>3 Reportes con la relación de las denuncias por presuntos actos de corrupción recibidas a través del canal.</t>
  </si>
  <si>
    <t>Implementación del canal  de comunicación exclusivo de denuncias contra la corrupción
(Número de reportes elaborados)</t>
  </si>
  <si>
    <t xml:space="preserve">Grupo de Gestión en Atención y Servicios a las Ciudadanías </t>
  </si>
  <si>
    <t>Durante el I cuatrimestre de 2026, el Grupo de Gestión en Atención y Servicios a la Ciudadanía realizó el seguimiento a la puesta en marcha e implementación del canal de comunicación exclusivo para la recepción de denuncias por posibles actos de corrupción, mediante la solicitud y consolidación de la información correspondiente. Como evidencia, se cuenta con el correo de solicitud del reporte y el archivo en Excel que contiene la relación de las denuncias recibidas a través del canal dispuesto para tal fin, dando cumplimiento a la actividad programada para el periodo.</t>
  </si>
  <si>
    <t>* Correo Solicitud de reporte de Denuncias.pdf
* Reporte Denuncia por posible acto de corrupción.xlsx</t>
  </si>
  <si>
    <t>CLEA-8</t>
  </si>
  <si>
    <t>Implementar  la Estrategia Institucional de Lenguaje Claro, con el fin de garantizar escenarios de relacionamiento con la ciudadanía cercanos,  comprensibles e incluyentes.</t>
  </si>
  <si>
    <r>
      <rPr>
        <sz val="10"/>
        <color theme="1"/>
        <rFont val="Arial"/>
        <family val="2"/>
      </rPr>
      <t>100%  de la Estrategia de Lenguaje Claro Institucional implementada</t>
    </r>
  </si>
  <si>
    <r>
      <t xml:space="preserve">Porcentaje de avance de la Estrategia de lenguaje Claro Institucional
</t>
    </r>
    <r>
      <rPr>
        <sz val="10"/>
        <color theme="1"/>
        <rFont val="Arial"/>
        <family val="2"/>
      </rPr>
      <t>Número de actividades realizadas / Número de actividades programadas en la estrategia de lenguaje claro</t>
    </r>
  </si>
  <si>
    <t>Durante el I cuatrimestre de 2026 se adelantaron acciones orientadas a la implementación de la Estrategia Institucional de Lenguaje Claro, con el propósito de fortalecer escenarios de relacionamiento con la ciudadanía más cercanos, comprensibles e incluyentes. En el marco de este avance, se realizó la conformación de la mesa técnica de lenguaje claro mediante la identificación de los integrantes designados por cada dependencia; asimismo, se elaboró un borrador del reglamento para su funcionamiento y se estructuró el cronograma de actividades a desarrollar durante la vigencia. De igual manera, en el marco de la cualificación del servicio realizada en el periodo, se abordaron aspectos relacionados con lenguaje claro, promoviendo su apropiación institucional. Como soporte del avance reportado, se cuenta con el cuadro de conformación de la mesa técnica, el borrador del reglamento, el cronograma de trabajo y los registros de la actividad de cualificación del servicio.
Para el primer cuatrimestre se proyectaron las siguientes actividades:
Correo electrónico convocatoria dependencia conformantes mesa técnica
Solicitud avances estrategia de lenguaje claro 2025 con Talento Humano
Correo electrónico Propuesta de reglamento
Jornada de cualificación en lenguaje claro
Socialización Propuesta documento guia de lenguaje claro de la URT
Convocatoria conformación mesa tecnica de lenguaje claro
Las cuales se realizaron a totalidad, dando cumplimiento al 30% correspondiente al primer cuatrimestre de la actual vigencia.</t>
  </si>
  <si>
    <t>* Cronograma PTEP.xlsx
 * Resolución 00781 lenguaje claro URT.pdf
* Cronograma estrategia lenguaje claro 2026.pdf
* Conformantes mesa de trabajo lenguaje claro.pdf
* borrador REGLAMENTO DE LENGUAJE CLARO.docx
* Acta.Cualificacion 25 MARZO 2026.pdf
* AGENDA CUALIFICACION 25 marzo 2026.docx
* Pieza grafica Cualificación 2026 marzo.png</t>
  </si>
  <si>
    <t>CLEA-9</t>
  </si>
  <si>
    <t>Implementar la Política de Atención y Servicios  a la Ciudadanía  bajo un enfoque de Estado Abierto.</t>
  </si>
  <si>
    <r>
      <rPr>
        <sz val="10"/>
        <color theme="1"/>
        <rFont val="Arial"/>
        <family val="2"/>
      </rPr>
      <t>100% Estrategia Anual de Atención y Servicios a la Ciudadanía ejecutada</t>
    </r>
  </si>
  <si>
    <t>Se reporta un avance del 24% en la ejecución de las actividades que componen la Estrategia Anual de Atención y Servicios a la Ciudadanía. Como evidencia del avance alcanzado durante el cuatrimestre, se comparte la carpeta con los respectivos soportes documentales, así como el archivo en Excel que contiene el detalle de las actividades ejecutadas y su porcentaje de cumplimiento.</t>
  </si>
  <si>
    <r>
      <t>* Carpeta</t>
    </r>
    <r>
      <rPr>
        <i/>
        <sz val="11"/>
        <color theme="1"/>
        <rFont val="Arial"/>
        <family val="2"/>
      </rPr>
      <t xml:space="preserve"> ESTRATEGIA ANUAL DE ATENCION AC I REPORTE</t>
    </r>
    <r>
      <rPr>
        <sz val="11"/>
        <color theme="1"/>
        <rFont val="Arial"/>
        <family val="2"/>
      </rPr>
      <t xml:space="preserve">
* ESTRATEGIA ANUAL 2026.xlsx</t>
    </r>
  </si>
  <si>
    <t>Integridad en el Servicio Público</t>
  </si>
  <si>
    <t>CLEA-10</t>
  </si>
  <si>
    <t>Recibir y radicar las  peticiones, quejas, reclamos, denuncias, resultado de la participación ciudadana y el control social.</t>
  </si>
  <si>
    <r>
      <rPr>
        <sz val="10"/>
        <color theme="1"/>
        <rFont val="Arial"/>
        <family val="2"/>
      </rPr>
      <t>100% de PQRSDF por participación ciudadana y control social radicadas (por demanda)</t>
    </r>
  </si>
  <si>
    <t xml:space="preserve">Nivel de Radicación de PQRSDF por participación ciudadana y control social
Número de PQRSDF radicadas / PQRSDF por participación ciudadana y control social recibidas en el periodo </t>
  </si>
  <si>
    <t>La Oficina Asesora de Planeación lideró ejercicios de participación ciudadana y control social. entre ellos:
1. Planeación Institucional
2. Mapa de Riesgos
El Número de PQRSDF recibidas para Planeación Institucional fueron 32 y para MApa de riesgos 2. En los dos ejercicios 
 Todas se encuentran debidamente radicadas. Por lo anterior el porcentaje de avance es 100%.
Se adjuntan correos electrónicos con confirmación de radicación.</t>
  </si>
  <si>
    <t>* Radicación ejercio de Participación en la Planeación Institucional OAP
* Radicación Ejercicio Participación Mapa de Riesgos OAP.pdf</t>
  </si>
  <si>
    <t>RA-3</t>
  </si>
  <si>
    <t>Realizar jornadas de cualificación  a funcionarios, servidores públicos y/o contratistas, orientados a mejorar la Atención a la Ciudadanía.</t>
  </si>
  <si>
    <r>
      <rPr>
        <sz val="10"/>
        <color theme="1"/>
        <rFont val="Arial"/>
        <family val="2"/>
      </rPr>
      <t>3 Jornadas de Cualificaciones en Atención al Ciudadano</t>
    </r>
  </si>
  <si>
    <t>Número de jornadas de cualificación en atención al ciudadano realizadas</t>
  </si>
  <si>
    <t>Se realizó la primera Jornada de Cualificación, la cual fue dirigida a funcionarios, servidores públicos y/o contratistas del proceso de Atención a la ciudadanía. se adjunta acta, pieza gráfica, listado de asistenci a y presentación.</t>
  </si>
  <si>
    <t>* Acta.Cualificacion 25 MARZO 2026.pdf
* AGENDA CUALIFICACION 25 marzo 2026.docx
* Pieza grafica Cualificación 2026 marzo.png
* PRESENTACION PPT Cualificacion 25 marzo.pptx</t>
  </si>
  <si>
    <t>De acuerdo con los soportes compartidos por la Oficina Asesora de Planeación (OAP), mediante el Memorando Interno No. 202613000063063 del 25 de mayo de 2026, alojados en la carpeta de OneDrive «SEGUIMIENTOS 2026», subcarpeta «REDES Y ARTICULACIÓN», código RA-3, se observaron cuatro (4) documentos que acreditan la ejecución de una jornada de cualificación en atención al ciudadano, realizada el 25 de marzo de 2026, y, en consecuencia, el cumplimiento de la meta propuesta para el I cuatrimestre de 2026.</t>
  </si>
  <si>
    <t>RA-4</t>
  </si>
  <si>
    <t xml:space="preserve">
Identificar a los grupos de valor y ciudadanías,  aplicando ejercicios de caracterización con enfoque diferencial, poblacional y territorial. </t>
  </si>
  <si>
    <t>1 documento de Caracterización de los grupos de valor y ciudadanías</t>
  </si>
  <si>
    <t>Porcentaje de avance documento  Caracterización de los grupos de valor y ciudadanías
Número de actividades ejecutadas / Número de actividades programadas para la caracterización de grupos de valor</t>
  </si>
  <si>
    <t>En el periodo reportado se realizaron acciones de análisis y revisión de elementos orientadores para el desarrollo del ejercicio de caracterización de grupos de valor y ciudadanías con enfoque diferencial, poblacional y territorial, como parte del fortalecimiento de la gestión institucional orientada a una atención más pertinente e incluyente</t>
  </si>
  <si>
    <t>Sin soportes cargados en carpeta OneDrive «SEGUIMIENTOS 2026»</t>
  </si>
  <si>
    <t>GR-7</t>
  </si>
  <si>
    <t>Verificar el cumplimiento del diligencimiento del formato GL-FO-13 para la salida de bienes y elementos de la entidad</t>
  </si>
  <si>
    <r>
      <rPr>
        <sz val="10"/>
        <color theme="1"/>
        <rFont val="Arial"/>
        <family val="2"/>
      </rPr>
      <t>100% de solicitudes atendidas que cuenten con el formato diligenciado</t>
    </r>
  </si>
  <si>
    <t>Nivel de cumplimiento del diligenciamiento del formato GL-FO-13
No de solicitudes atendidas que usan el formato / No de solicitudes recibidas</t>
  </si>
  <si>
    <t>Gestión Logística y de Recursos Físicos</t>
  </si>
  <si>
    <t>Para el periodo comprendido entre el 1 de enero y el 30 de abril de 2026 se realizaron mas de 900 solicitudes de control y salida de documentos a traves del formato GL-FO-13 para las sedes de la UAEGRTD a nivel nacional.</t>
  </si>
  <si>
    <t>* Formatos GL-FO-13 en carpetas DT Bogotá, Florencia, Ibagué, Medellín, Neiva, Nivel Central, Pasto, Pereira, Popayán, Putumayo, Santa Marta, Sincelejo, Tumaco, Valledupar y Villavicencio.</t>
  </si>
  <si>
    <t>GR-8</t>
  </si>
  <si>
    <t>Revisar el inventario para identificar posibles faltantes.</t>
  </si>
  <si>
    <r>
      <rPr>
        <sz val="10"/>
        <color theme="1"/>
        <rFont val="Arial"/>
        <family val="2"/>
      </rPr>
      <t>100% de Inventario identificado</t>
    </r>
  </si>
  <si>
    <t>29,04%</t>
  </si>
  <si>
    <t>La entidad cuenta con un total de 8255 activos fijos distribuidos entre bienes de control administrativo y propiedad planta y equipo de los cuales hasta la fecha se han identificado 2398 equivalente a un 29,04%. Es de aclarar que de conformidad al mapa de riesgos del proceso se tiene estimada la culminación de esta identificación al 30 de noviembre de 2026.</t>
  </si>
  <si>
    <t>CLEA-11</t>
  </si>
  <si>
    <t>Realizar evaluacion a la Estrategia de Rendición de Cuentas, así como a la ejecución de la Audiencia Pública de  Rendición de Cuentas</t>
  </si>
  <si>
    <t>1 informe de Evaluación de la Estrategia de Rendición de Cuentas y de la Audiencia Pública de Rendición de Cuentas</t>
  </si>
  <si>
    <t>Evaluación de la Estrategia de Rendición de Cuentas y Audiencia Pública de Rendición de Cuentas realizada</t>
  </si>
  <si>
    <t>Oficina de Control Interno</t>
  </si>
  <si>
    <t>La actividad está supeditada a la fecha en que la Entidad planee realizar el proceso de rendición de cuentas, razón por la cual, para el presente seguimiento, no existe avances a reportar.</t>
  </si>
  <si>
    <t>Teniendo en cuenta la naturaleza de la actividad consistente en «Realizar la evaluación de la Estrategia de Rendición de Cuentas, así como de la ejecución de la Audiencia Pública de Rendición de Cuentas», cuyo producto corresponde a un (1) informe, se verificó que, de acuerdo con el componente programático del Programa de Transparencia y Ética Pública (PTEP) 2026, su cumplimiento se encuentra programado para el tercer cuatrimestre de la vigencia, situación que resulta coherente con lo reportado por el proceso en el seguimiento cualitativo.
En consecuencia, dado que la ejecución de la actividad está supeditada a la realización previa de la Audiencia Pública de Rendición de Cuentas y a la posterior elaboración del respectivo informe de evaluación, no procede efectuar su verificación en el presente seguimiento. Por lo tanto, la validación de su cumplimiento se realizará en el período correspondiente, conforme a la programación establecida.</t>
  </si>
  <si>
    <t>GR-9</t>
  </si>
  <si>
    <t>Realizar evaluacion a la gestión de los riesgos de corrupción de la Entidad</t>
  </si>
  <si>
    <t>3 Informes de seguimiento al Programa de Transparencia y Ética Pública, Plan de Participación Ciudadana y  Mapa de riesgos de corrupción 2026</t>
  </si>
  <si>
    <t>Evaluación de la gestión de riesgos de corrupción</t>
  </si>
  <si>
    <t>31 de octubre de 2026</t>
  </si>
  <si>
    <t xml:space="preserve">Durante el primer cuatrimestre de 2026, específicamente en el mes de marzo, se elaboró y emitió el informe de seguimiento al Programa de Transparencia y Ética Pública (PTEP), al Plan de Participación Ciudadana (PPC) y al Mapa de Riesgos de Corrupción, identificado con el código OCI-2026-08, correspondiente al tercer cuatrimestre de 2025. </t>
  </si>
  <si>
    <t>* Informe OCI-2026-08</t>
  </si>
  <si>
    <t>CLEA-12</t>
  </si>
  <si>
    <t>Realizar seguimiento a la implementación de la Ley 1712 de 2014</t>
  </si>
  <si>
    <t>1 Informe de seguimiento a la implementación de la Ley 1712 de 2014</t>
  </si>
  <si>
    <t>Seguimiento a la Implementación de la Ley 1712 de 2014</t>
  </si>
  <si>
    <t>La Oficina de Control Interno emitió el informe OCI-2026-10 de "Seguimiento al Cumplimiento en la Implementación  de la Ley 1712 de 2014 - Transparencia y Acceso a la Información Pública", el cual a su vez se publicó en la página web institucional de la Entidad, menú de "Transparencia y Acceso a la Información Pública", opción de "Informes de Control Interno".</t>
  </si>
  <si>
    <t>* Anexo - Matriz Seguimiento al Cumplimiento Ley 1712 de 2014 (basado en ITA Ver. 2023) (1).xslx
* OCI-2026-10 -Seguimiento al Cumplimiento en la Implementación de la Ley 1712 de 2014 - Transparencia y Acceso a la Información Pública.pdf</t>
  </si>
  <si>
    <t>Verificada la subcarpeta correspondiente al código CLEA 12, ubicada en la carpeta de OneDrive «SEGUIMIENTOS 2026», y con fundamento en la información suministrada por la Oficina Asesora de Planeación (OAP) mediante el Memorando Interno No. 202613000063063 del 25 de mayo de 2026, se evidenció la existencia de documentos relacionados con el informe OCI-2026-10 denominado «Seguimiento al Cumplimiento en la Implementación de la Ley 1712 de 2014 – Transparencia y Acceso a la Información Pública», emitido en marzo de 2026.
En tal sentido, si bien el componente programático del Programa de Transparencia y Ética Pública (PTEP) 2026 prevé el cumplimiento de esta actividad para el tercer cuatrimestre de la vigencia, se observó que el producto asociado, correspondiente a un (1) informe de seguimiento a la implementación de la Ley 1712 de 2014, fue efectivamente elaborado y emitido durante el primer cuatrimestre de 2026, período objeto del presente seguimiento. Por lo anterior, se valida el cumplimiento de la actividad.
No obstante, se identificó una inconsistencia entre la programación establecida y la ejecución efectiva de la actividad, así como en la formulación de la meta periódica, cuya unidad de medida se encuentra expresada en términos porcentuales, mientras que la meta anual corresponde a una unidad de medida numérica asociada a la elaboración de un (1) informe. En consecuencia, se recomienda revisar y ajustar la planeación de la actividad y sus criterios de medición, con el fin de garantizar la coherencia entre la programación, la ejecución y el reporte de resultados</t>
  </si>
  <si>
    <t>INICIATIVAS ADICIONALES</t>
  </si>
  <si>
    <t>Política institucional de inclusión</t>
  </si>
  <si>
    <t>IA-1</t>
  </si>
  <si>
    <t>Ejecutar el plan de trabajo 2026 con el fin de dar cumplimiento a los objetivos estratégicos de la política institucional den inclusión</t>
  </si>
  <si>
    <t xml:space="preserve">100% del plan de trabajo implementado </t>
  </si>
  <si>
    <r>
      <t xml:space="preserve">Porcentaje de avance de la política institucional de inclusión
</t>
    </r>
    <r>
      <rPr>
        <sz val="10"/>
        <color theme="1"/>
        <rFont val="Arial"/>
        <family val="2"/>
      </rPr>
      <t>Número de actividades realizadas / Número de actividades programadas en el  plan de trabajo</t>
    </r>
  </si>
  <si>
    <t xml:space="preserve">Grupo de Gestión de Talento y Desarrollo Humano </t>
  </si>
  <si>
    <t>30 de Noviembre de 2026</t>
  </si>
  <si>
    <t>En los meses de enero, febrero y marzo del la vigencia 2026 la política de inclusión ha logrado reconocer y transformar las prácticas de discriminación y exclusión, identificar las diversas formas de discriminación y exclusión presentes en la cultura institucional y  promover una transformación cultural mediante el desarrollo de acciones afirmativas que garanticen el derecho efectivo al trabajo de los funcionarios, funcionarias y contratistas de la URT. A través del cumplimiento de 40 actividades de las 42 programadas. Logrando así consolidar un entorno inclusivo y respetuoso en la URT, promover la equidad y garantizar el respeto hacia todas las personas.</t>
  </si>
  <si>
    <t>* CRONOGRAMA POLÍTICA DE INCLUSIÓN - PETP.xlsx
* Carpeta INFORMES Y EVIDENCIAS ENERO PIURT
* Carpeta INFORMES Y EVIDENCIAS FEBRERO PIURT
* Carpeta INFORMES Y EVIDENCIAS MARZO PIURT
* Carpeta INFORMES Y EVIDENCIAS ABRIL PIURT</t>
  </si>
  <si>
    <t>CLEA-13</t>
  </si>
  <si>
    <t>Ejecutar el plan de acción 2026 de la política de integridad y de la estrategia de conflicto de interés.</t>
  </si>
  <si>
    <t>100% del plan de acción de la política de integridad y la  estrategia de conflicto de interes implementado</t>
  </si>
  <si>
    <r>
      <rPr>
        <sz val="10"/>
        <color theme="1"/>
        <rFont val="Arial"/>
        <family val="2"/>
      </rPr>
      <t xml:space="preserve">Porcentaje de ejecución de la política de integridad y la  estrategia de conflicto de intereses
Número de actividades realizadas / Número de actividades programadas en la  Política de integridad y  la Estrategia de conflicto de intereses </t>
    </r>
  </si>
  <si>
    <t>15 de diciembre de 2026</t>
  </si>
  <si>
    <t>Durante la vigencia 2026, la entidad presenta avances significativos en la implementación de la Estrategia para la Gestión del Conflicto de Intereses, alcanzando a la fecha un progreso aproximado del 37,69 %. Entre los principales resultados se destaca la incorporación de la estrategia en el Plan Anual Institucional, como parte del Plan de Bienestar e Incentivos, así como la inclusión y actualización de riesgos asociados a conflictos de interés en los Mapas de Riesgos de Corrupción del Programa de Transparencia y Ética Pública. Adicionalmente, la entidad cuenta con un marco normativo actualizado que incluye la política, guía, procedimiento y formatos para la gestión del conflicto de interés. En materia pedagógica, se han desarrollado jornadas de capacitación, inducción y reinducción, así como actividades de sensibilización orientadas a fortalecer la apropiación del Código de Integridad y la gestión preventiva de los conflictos de interés, contribuyendo al fortalecimiento de la cultura ética y de transparencia institucional.</t>
  </si>
  <si>
    <t>* Carpeta COMPONENTE PEDAGOGIA
* Carpeta COMPONENTE PLANEACION
* Carpeta CONDICIONES INSTITUCIONALES
* Seguimiento-estrategia-conflictos-intereses-30abril20262.xlsx</t>
  </si>
  <si>
    <t>A partir de las evidencias ubicadas en la carpeta correspondiente al código CLEA-13, dentro de la carpeta de OneDrive “SEGUIMIENTOS 2026”, compartida por la Oficina Asesora de Planeación (OAP) mediante Memorando Interno No. 202613000063063 del 25 de mayo de 2026, se verificó el documento Excel de seguimiento a la Estrategia para la Gestión del Conflicto de Intereses. En dicho documento se reporta un avance cuatrimestral del 37,69%, correspondiente al promedio de los porcentajes de avance de las actividades previstas para la vigencia 2026 en la estrategia, sobre el 100% anual.
Se validó la correspondencia entre las actividades previstas en la estrategia, las observaciones registradas, los porcentajes de avance y las evidencias asociadas a cada actividad ejecutada en el I cuatrimestre de 2026, la cual es consistente con el análisis cualitativo del reporte.
Por lo anterior, se valida el reporte cuantitativo y el porcentaje de avance reportado por el proceso.</t>
  </si>
  <si>
    <t>CLEA-14</t>
  </si>
  <si>
    <t>Realizar actividades de capacitación y socialización en el marco de las estrategias de integridad y conflicto de interés.</t>
  </si>
  <si>
    <t>3 socializaciones sobre: 
Código de integridad; gestión proactiva de conflictos de interés y curso de integridad, transparencia y lucha contra la corrupción.</t>
  </si>
  <si>
    <t>Número de actividades de capacitación y socialización realizadas en el marco de la política de integridad y estrategia de conflicto de interés.</t>
  </si>
  <si>
    <t>0</t>
  </si>
  <si>
    <t>Redes Externas</t>
  </si>
  <si>
    <t>RA-5</t>
  </si>
  <si>
    <t>Realizar las gestiones necesarias para recibir acompañamiento, asesoria y/o realizar conferencias en el marco de la inducción institucional</t>
  </si>
  <si>
    <t>100% de las Jornadas de acompañamiento, asesoría y/o conferencias para la inducción institucional</t>
  </si>
  <si>
    <t xml:space="preserve">Jornadas de acompañamiento, asesoría y/o conferencias realizadas / Total previsto en el marco de la inducción </t>
  </si>
  <si>
    <t>1 de marzo de 2026</t>
  </si>
  <si>
    <t>28 de noviembre 2026</t>
  </si>
  <si>
    <t>CLEA-15</t>
  </si>
  <si>
    <t>Difundir información pública en medios Internacionales- Nacionales- Regionales</t>
  </si>
  <si>
    <r>
      <rPr>
        <sz val="10"/>
        <color theme="1"/>
        <rFont val="Arial"/>
        <family val="2"/>
      </rPr>
      <t>2000 publicaciones en medios</t>
    </r>
  </si>
  <si>
    <t>Número de publicaciones en medios Internacionales- Nacionales- Regionales</t>
  </si>
  <si>
    <t>Oficina Asesora de Comunicaciones</t>
  </si>
  <si>
    <t>* ANALISIS Y MONITOREO ENERO - ABRIL.zip</t>
  </si>
  <si>
    <t>CLEA-16</t>
  </si>
  <si>
    <t xml:space="preserve">Medir las interacciones de las personas realizadas en las interacciones en las redes sociales de la entidad.  </t>
  </si>
  <si>
    <r>
      <rPr>
        <sz val="10"/>
        <color theme="1"/>
        <rFont val="Arial"/>
        <family val="2"/>
      </rPr>
      <t>300000 Numero de impactos de  las publicaciones realizadas en redes sociales</t>
    </r>
  </si>
  <si>
    <t>Número de impactos de las publicaciones realizadas en redes sociales</t>
  </si>
  <si>
    <t>* INFORME CUATRIMESTRAL _ ALCANCE - CUATRIMESTRES 2026.pdf</t>
  </si>
  <si>
    <t>CLEA-17</t>
  </si>
  <si>
    <t>Producir material audiovisual a solicitud de las dependencias o direcciones territoriales con el objetivo de brindar información pública a los diferentes grupos de valor</t>
  </si>
  <si>
    <r>
      <rPr>
        <sz val="10"/>
        <color theme="1"/>
        <rFont val="Arial"/>
        <family val="2"/>
      </rPr>
      <t>100% de piezas elaboradas</t>
    </r>
  </si>
  <si>
    <t>Cumplimiento en la elaboración de piezas
Número de piezas gráficas o de material audiovisual de contenido comunitario elaboradas / Número de piezas gráficas o de material audiovisual de contenido comunitario solicitadas por las dependencias o Direcciones Territoriales</t>
  </si>
  <si>
    <t>* CORREOS ZAY.zip</t>
  </si>
  <si>
    <t>CLEA-18</t>
  </si>
  <si>
    <t>Difundir los avances de la política de política de Restitución de Tierras a través de medios accesibles para la ciudadanía</t>
  </si>
  <si>
    <r>
      <rPr>
        <sz val="10"/>
        <color theme="1"/>
        <rFont val="Arial"/>
        <family val="2"/>
      </rPr>
      <t>8 ediciones del periódico publicadsa</t>
    </r>
  </si>
  <si>
    <t>Número de ediciones del periódico "VIDA URT" publicadas</t>
  </si>
  <si>
    <t xml:space="preserve">Se realizó los avances de la política de política de Restitución de Tierras a través de medios accesibles para la ciudadanía a traves del periodico VIDA URT </t>
  </si>
  <si>
    <t>* VIDA URT ENERO 2026 v4 - ok (1).pdf
* VIDAURT- Febrero 2026 v4 (1).pdf
* VIDAURT- MARZO 2026 - OK (1).pdf</t>
  </si>
  <si>
    <t>CLEA-19</t>
  </si>
  <si>
    <t>Difundir información relacionada con el proceso de restitución de tierras mediante boletines de prensa en la página web de la entidad</t>
  </si>
  <si>
    <r>
      <rPr>
        <sz val="10"/>
        <color theme="1"/>
        <rFont val="Arial"/>
        <family val="2"/>
      </rPr>
      <t>420 boletines de prensa publicados en la página web de la entidad</t>
    </r>
  </si>
  <si>
    <t>Número de boletines de prensa publicados en la página web de la entidad</t>
  </si>
  <si>
    <t xml:space="preserve"> boletines publicados en pagina web sobre los avances de la politica publica de Restitucion de Tierras. </t>
  </si>
  <si>
    <t>* NUMERO BOLETINES PAGINA WEB ENERO ABRIL.docx</t>
  </si>
  <si>
    <t>De acuerdo con lo informado por el proceso en el reporte cualitativo, se validó en el menú de la sede electrónica de la URT, sección “Sala de Prensa”, que durante el primer cuatrimestre de 2026 se difundió información relacionada con el proceso de restitución de tierras mediante boletines de prensa.
En dicha sección se identificaron 161 boletines publicados entre enero y abril de 2026, los cuales, al momento de la consulta realizada el 13 de junio de 2026, se encontraban disponibles entre las páginas 12 y 4 del repositorio de publicaciones.
En consecuencia, la Oficina de Control Interno (OCI) validó el cumplimiento de la actividad código CLEA-19, evidenciando un avance de 161 boletines publicados sobre la gestión institucional y la implementación de la Política Pública de Restitución de Tierras.</t>
  </si>
  <si>
    <t>CLEA-20</t>
  </si>
  <si>
    <t>Realizar informe de medición del alcance e interacciones de los contenidos publicados en las redes sociales de la entidad</t>
  </si>
  <si>
    <t>3 Informes de medición del alcance e interacciones de los contenidos publicados en las redes sociales de la entidad</t>
  </si>
  <si>
    <t>Número de informes emitidos</t>
  </si>
  <si>
    <t>se realizó  informe de medición del alcance e interacciones de los contenidos publicados en las redes sociales de la entidad</t>
  </si>
  <si>
    <t>INFORME CUATRIMESTRAL  - ENERO _ ABRIL 2026.pdf</t>
  </si>
  <si>
    <t>CLEA-21</t>
  </si>
  <si>
    <t>Socializar Los Decretos Ley 4633 Y 4635 De 2011</t>
  </si>
  <si>
    <r>
      <rPr>
        <sz val="10"/>
        <color theme="1"/>
        <rFont val="Arial"/>
        <family val="2"/>
      </rPr>
      <t>80 Socializaciones de Decretos Ley Étnicos</t>
    </r>
  </si>
  <si>
    <t>Número de socializaciones realizadas</t>
  </si>
  <si>
    <t>Dirección de asuntos étnicos</t>
  </si>
  <si>
    <t>1 de Enero de 2025</t>
  </si>
  <si>
    <t>31 de Diciembre de 2025</t>
  </si>
  <si>
    <t>Para el 1er cuatrimestre se reporta (44) Socializaciones de los decretos ley  4633 de 2011  y 4635 de 2011 en total, correspondientes a (33) para Comunidades Indígenas y (11) para Comunidades Negras de las DTs Antioquia, Bogotá D.C, Bolívar, Cauca - Huila, Cesar - La Guajira, Córdoba, Magdalena, Meta, Nariño, Norte de Santander, Putumayo, Tolima, Valle del Cauca - Eje Cafetero.</t>
  </si>
  <si>
    <t>* Carpeta SOCIALIZACIONES DAE-2026</t>
  </si>
  <si>
    <t>Verificada la subcarpeta correspondiente al código CLEA-21, denominada «Participación Ciudadana y Rendición de Cuentas», ubicada en la carpeta «SEGUIMIENTOS 2026» de OneDrive y compartida por la Oficina Asesora de Planeación (OAP) mediante el Memorando Interno No. 202613000063063 del 25 de mayo de 2026, se evidenció el aporte de cuarenta y cuatro (44) actas de reunión correspondientes a jornadas de socialización de los Decretos Ley 4633 y 4635 de 2011 con comunidades étnicas, acompañadas de sus respectivos listados de asistencia.
De la revisión efectuada se constató que las evidencias aportadas soportan la realización de las actividades reportadas y permiten validar la ejecución de cuarenta y cuatro (44) socializaciones durante el periodo objeto de seguimiento.
De acuerdo con el reporte cuantitativo, para el primer cuatrimestre se programó una meta de veintiocho (28) socializaciones de los Decretos Ley 4633 y 4635 de 2011, registrándose un avance de cuarenta y cuatro (44) socializaciones. En este sentido, se evidenció un cumplimiento superior frente a la meta establecida para el primer cuatrimestre.
En consecuencia, la Oficina de Control Interno valida el avance reportado, toda vez que las evidencias aportadas guardan correspondencia con la información registrada en el reporte cuantitativo y permiten verificar el cumplimiento de la actividad durante el periodo evaluado.</t>
  </si>
  <si>
    <t>CLEA-22</t>
  </si>
  <si>
    <t>Implementar una estrategia de rendición de cuentas con las comunidades étnicas, en el marco de los eventos de radicación de sus  demandas de restitución de derechos territoriales o eventos de asambleas de cierre de caracterización de afectaciones territoriales,  socializando los avances actuales y entregandoles a sus autoridades los actos administrativos y demanda por medio de acta, con presencia de la Directora de asuntos étnicos.</t>
  </si>
  <si>
    <r>
      <rPr>
        <sz val="10"/>
        <color theme="1"/>
        <rFont val="Arial"/>
        <family val="2"/>
      </rPr>
      <t xml:space="preserve">116 Eventos de rendición de cuentas realizados con comunidades étnicas </t>
    </r>
  </si>
  <si>
    <t xml:space="preserve">Número de eventos de rendición de cuentas realizados con comunidades étnicas </t>
  </si>
  <si>
    <t>Durante el primer cuatrimestre se reportaron tres (3) asambleas de cierre, realizadas con el propósito de dar cumplimiento a la meta de radicación de demandas. Uno (1)  DT Aparatdo con la comunidad indigena de Perancho y dos (2) de la DT Meta con los resguardos indigenas colectivo el Tigre y Rafael de Warrojo.</t>
  </si>
  <si>
    <t>* ABR - ASAMBLEA DE CIERRE - CI Resguardo Indígena Perancho- DT Apartadó.pdf
* ABR- ASAMBLEA CIERRE- CI Territorio Colectivo El Tigre- DT Meta.pdf
* ABR- ASAMBLEA CIERRE- CI Territorio ColectivoSan Rafael de Warrojo- DT Meta.pdf</t>
  </si>
  <si>
    <t>CLEA-23</t>
  </si>
  <si>
    <t>Participar en espacios de concertación con las comunidades étnicas de acuerdo a la convocatoria realizada por estas o por la Dirección de Asuntos Étnicos</t>
  </si>
  <si>
    <r>
      <rPr>
        <sz val="10"/>
        <color theme="1"/>
        <rFont val="Arial"/>
        <family val="2"/>
      </rPr>
      <t>100% de espacios atendidos</t>
    </r>
  </si>
  <si>
    <t>Nivel de asistencia a espacios de concertación
Número de espacios atendidos  / número total de espacios a los que se haya invitado a la Dirección de Asuntos Étnicos</t>
  </si>
  <si>
    <t>Dirección de asuntos Étnicos</t>
  </si>
  <si>
    <t>Durante el periodo reportado se ha participado en dos (2) espacios de concertación con las comunidades étnicas, entre la URT y RECONPAS, en el  marco del Seguimiento al Auto 620 de la Corte Constitucional, y otro espacio entre la URT y el Territorio Nasa Kiwe Fxi.</t>
  </si>
  <si>
    <t>* Encuentro Territorial Tejiendo la restitución Territorio Nasa Kiwe Fxi.pdf
* Mesa técnica mixta Unidad de Restitución y Recompas.pdf</t>
  </si>
  <si>
    <t>GR-10</t>
  </si>
  <si>
    <t xml:space="preserve">Divulgar la política para la administración del riesgo en todos los procesos de la UAEGRTD </t>
  </si>
  <si>
    <r>
      <rPr>
        <sz val="10"/>
        <color theme="1"/>
        <rFont val="Arial"/>
        <family val="2"/>
      </rPr>
      <t>3 socializaciones de política para la administración del riesgo realizadas</t>
    </r>
  </si>
  <si>
    <t>Número de socializaciones de la política para administración de riesgos realizadas</t>
  </si>
  <si>
    <t>1</t>
  </si>
  <si>
    <t>Aunque para este primer cuatrimestre no se tenía una meta establecida, desde la Oficina Asesora de Planeación se adelantaron las siguientes actividades:
El 12 de febrero de 2026 se realizó la socialización del Sistema Integrado de Planeación y Gestión dirigida a líderes, facilitadores y enlaces del nivel central y territorial, en la cual se presentó la MC-ES-04 Política de Administración de Riesgos vigente.
Posteriormente, en el marco de la socialización del primer monitoreo de riesgos, llevado a cabo el 21 de abril de 2026, se socializo la politica, guía y manual de riesgos y el paso a paso del monitoreo en Strategos .
Como evidencias de estas actividades se cuenta con presentaciones, grabaciones, listados de asistencia y correos de citación.
Adicionalmente, durante el mes de marzo se elaboró una infografía publicada en el boletín “Planeando Andamos”, relacionada con la política, manual y la guía de gestión de riesgos.</t>
  </si>
  <si>
    <t>* BOLETIN MARZO (1).pdf
* CORREO BOLETÍN PLANEANDO ANDAMOS MARZO.pdf
* Socialización SIPG - Informe de asistencia 2-12-26.csv
* CORREO Socialización SIPG 12 02 2026.pdf
* Socialización SIPG-2026.pptx
* Socialización SIPG-20260212_090501-Grabación de la reunión.mp4
* ENLACE GRABACIÓN SOCIALIZACIÓN MONITOREO.pdf
* PRESENTACIÓN Socialización 1er Monitoreo de Riesgos 2026.pdf
* CORREO INDICACIONES Primer Monitoreo de Riesgos 2026.pdf
* Socialización Primer Monitoreo de Riesgos 2026-20260421_101036-Grabación de la reuni...
* listado de asistencia - Primer monitoreo de riesgos.xlsx
* Socialización Primer Monitoreo de Riesgos 2026 - CITACIÓN.pdf</t>
  </si>
  <si>
    <t>Verificada la subcarpeta correspondiente al código GR-10, denominada «GESTIÓN DEL RIESGO», ubicada en la carpeta «SEGUIMIENTOS 2026» de OneDrive y compartida por la Oficina Asesora de Planeación (OAP) mediante el Memorando Interno No. 202613000063063 del 25 de mayo de 2026, se evidenció, a través de los documentos y soportes aportados, la realización de dos (2) actividades de socialización de la Política para la Administración del Riesgo durante el primer cuatrimestre de 2026, llevadas a cabo los días 12 de febrero y 21 de abril de 2026.
En consecuencia, si bien para el primer cuatrimestre no se estableció una meta específica, se valida la ejecución de dos (2) actividades de socialización, las cuales contribuyen al cumplimiento de la meta anual asociada a la actividad «Divulgar la política para la administración del riesgo en todos los procesos de la UAEGRTD».
Adicionalmente, se resalta positivamente lo reportado por el proceso respecto de la elaboración, durante el mes de marzo de 2026, de una infografía relacionada con la Política, el Manual y la Guía para la Administración del Riesgo, publicada en el boletín «Planeando Andamos». Esta evidencia fue verificada en la carpeta de OneDrive correspondiente a los soportes de ejecución del Componente Programático del Programa de Transparencia y Ética Pública; no obstante, aunque guarda relación con la actividad evaluada, no corresponde a la unidad de medida definida para el indicador. 
En síntesis, se evidenció la ejecución de acciones orientadas a la divulgación de la Política para la Administración del Riesgo durante el primer cuatrimestre de 2026, materializadas principalmente a través de las dos (2) actividades de socialización realizadas. Asimismo, se identificaron iniciativas complementarias de fortalecimiento y difusión institucional, como la publicación de la infografía en el boletín «Planeando Andamos», las cuales, si bien no son computables para la medición del indicador, contribuyen a promover el conocimiento y apropiación de los lineamientos de gestión del riesgo al interior de la entidad.</t>
  </si>
  <si>
    <t>GR-11</t>
  </si>
  <si>
    <t xml:space="preserve">Publicar en la pagina web de la Unidad el Mapa de Riesgo de corrupción </t>
  </si>
  <si>
    <r>
      <rPr>
        <sz val="10"/>
        <color theme="1"/>
        <rFont val="Arial"/>
        <family val="2"/>
      </rPr>
      <t>1 Mapa de riesgos de corrupción  publicado</t>
    </r>
  </si>
  <si>
    <t>Mapa de riesgos de corrupción publicado</t>
  </si>
  <si>
    <t>Los mapas de riesgos consolidados de la vigencia 2026 fueron publicados el 19 de enero de 2026 en la página web de la URT.
En el mes de marzo, el proceso de Atención a la Ciudadanía fortaleció los controles asociados al riesgo de corrupción, por lo cual se realizó el cargue de la versión dos del mapa consolidado.
Enlace: https://www.urt.gov.co/informacion-de-planeacion/programa-de-transparencia-y-etica-publica
Evidencia: Se adjuntan los mapas en excel y los correos con las solicitudes de publicación.</t>
  </si>
  <si>
    <t>* v1-2026-mapa-de-riesgos-de-corrupcion-consolidado.xlsx
* v2-2026-mapa-de-riesgos-de-corrupcion-consolidado-mar.xlsx
* Cargue - Mapas de Riesgos consolidado 2026 - pagina web - ENERO.pdf
* Cargue - Mapas de Riesgos consolidados 2026 - pagina web - MARZO.pdf</t>
  </si>
  <si>
    <t>GR-12</t>
  </si>
  <si>
    <t>Actualizar los mapas de riesgos de corrupción, y sus planes de manejo</t>
  </si>
  <si>
    <r>
      <rPr>
        <sz val="10"/>
        <color theme="1"/>
        <rFont val="Arial"/>
        <family val="2"/>
      </rPr>
      <t>100%  mapas de riesgos de corrupción actualizados</t>
    </r>
  </si>
  <si>
    <t>Número de mapas de riesgos de corrupción actualizados / Número de mapas de riesgos de corrupción en los que se identifique necesidad de actualización</t>
  </si>
  <si>
    <t>100%</t>
  </si>
  <si>
    <t>A partir de las mesas de actualización de los mapas de riesgos realizadas en el último trimestre de la vigencia 2025, los procesos llevaron a cabo la revisión y actualización de los mapas de riesgos para la vigencia 2026, con la asesoría de la Oficina Asesora de Planeación y la Oficina de Control Interno.
Como resultado, se adjuntan los mapas de riesgos correspondientes a los procesos que cuentan con riesgos de corrupción (18 riesgos), Estos son: Gestión de TI, Caracterizaciones y Registro, Medidas de Prevención, Gestión Posfallo para el Cumplimiento de las Providencias Judiciales de Restitución con Enfoque de Derechos Étnico y Diferencial, Registro, Etapa Judicial, RUPTA, Gestión Jurídica, Gestión Documental, Gestión Logística y de Recursos Físicos, Gestión de Talento Humano, Gestión Financiera, Gestión Contractual, Atención a la Ciudadanía, Control Interno Disciplinario y Control y Evaluación Independiente.
Adicionalmente, en el primer cuatrimestre (marzo) de la vigencia 2026 se actualizó el mapa de riesgos de corrupción del proceso de Atención a la Ciudadanía.
Evidencia: Se anexa los archivos en Excel con los mapas de riesgos actualizados.</t>
  </si>
  <si>
    <t>* 2026-ci-control-y-evaluacion-independiente-mapa-de-riesgos-aprobado (1).xlsx
* 2026-cd-control-interno-disciplinario.xlsx
* v2-2026-ac-atencion-la-ciudadania-marzof_0 (1).xlsx
* 2026-gc-gestion-contractual-mapa-de-riesgos-aprobado.xlsx
* 2026-ac-atencion-la-ciudadania-mapa-de-riesgos-aprobado.xlsx
* 2026-gf-gestion-financierafinal.xlsx
* 2026-gl-gestion-logistica-y-de-recursos-fisicos-mapa-de-riesgos-aprobado.xlsx
* 2026-gd-gestion-documental-mapa-de-riesgos-aprobado.xlsx
* 2026-th-gestion-del-talento-humano-mapa-de-riesgos-aprobado.xlsx
* 2026-gj-gestion-juridica.xlsx
* 2026-rt-ju-etapa-judicial-gestion-de-restitucion-ley-1448mapa-de-riesgos-aprobado.xlsx
* 2026-rt-rg-registro-gestion-de-restitucion-ley-1448-mapa-de-riesgos-aprobado (1).xlsx
2026-ru-rupta.xlsx
* 2026 - PF-CS - GESTIÓN POSFALLO PARA EL CUMPLIMIENTO DE LAS PROVIDENCIAS JUDICIALES DE RESTITUCIÓN CON ENFOQUE DE DERECHOS ÉTNICO Y DIFERENCIAL.xlsx
* 2026 - RD-MP - DAE MEDIDAS DE PREVENCIÓN (1).xlsx
* 2026-rd-cr-caracterizacion-y-registro-gestion-de-derechos-territoriales-etnicosmapa-de-riesgos.xlsx
* 2026-gt-gestion-de-ti-mapa-de-riesgos-aprobado.xlsx</t>
  </si>
  <si>
    <t>Una vez analizada la información correspondiente a la actividad GR-12 “Actualizar los mapas de riesgos de corrupción y sus planes de manejo”, la Oficina de Control Interno evidenció que la meta establecida para el primer cuatrimestre, correspondiente al 100 %, fue reportada como cumplida en su totalidad. El indicador definido resulta coherente con el objetivo de la actividad, en la medida en que cuantifica la proporción de mapas de riesgos de corrupción actualizados frente al total de procesos en los que se identificó la necesidad de actualización, permitiendo verificar de manera directa el cumplimiento reportado.
En el seguimiento cuantitativo se registra un avance del 100 %, sustentado en la actualización de los mapas de riesgos de corrupción de diversos procesos de la entidad, que comprenden áreas misionales, estratégicas y de apoyo. La evidencia aportada relaciona los procesos intervenidos e incorpora información sobre las fechas de aprobación y el control de cambios de los documentos actualizados, aspectos que fortalecen la trazabilidad del proceso y permiten una validación objetiva del cumplimiento de la actividad.
De acuerdo con la verificación efectuada, se constató la actualización de los 18 riesgos de corrupción que integran los 16 mapas de riesgos por proceso.
Los procesos cuyos mapas de riesgos de corrupción fueron actualizados corresponden a: Medidas de Prevención (Gestión de Restitución de Derechos Étnicos Territoriales), Gestión Posfallo para el Cumplimiento de las Providencias Judiciales de Restitución con Enfoque de Derechos Étnicos y Diferencial, Atención a la Ciudadanía, Control Interno Disciplinario, Control y Evaluación Independiente, Gestión Contractual, Gestión Documental, Gestión Financiera, Gestión Jurídica, Gestión Logística y de Recursos Físicos, Gestión de Tecnologías de la Información, Etapa Judicial (Gestión de Restitución Ley 1448), Registro (Gestión de Restitución Ley 1448), RUPTA y Gestión del Talento Humano.
En consecuencia, la Oficina de Control Interno concluye el cumplimiento del 100% de la meta establecida para el primer cuatrimestre, al evidenciarse la actualización del 100 % de los mapas de riesgos de corrupción requeridos, así como la existencia de soportes que permiten verificar su aprobación, control de cambios y formalización.</t>
  </si>
  <si>
    <t>GR-13</t>
  </si>
  <si>
    <t xml:space="preserve">Realizar actividades de divulgación de los mapas de riesgos de corrupción una vez sean actualizados </t>
  </si>
  <si>
    <t xml:space="preserve">100%  actividades de divulgación realizadas </t>
  </si>
  <si>
    <t>Número de actividades de divulgación realizadas / Número de mapas de riesgos de corrupción actualizados en la vigencia</t>
  </si>
  <si>
    <t>De los mapas de riesgos actualizados en el último trimestre de la vigencia 2025 para la actualización de los mapas de riesgos 2026, los procesos realizaron la socialización de sus mapas de riesgos, se adjunta los soportes d de las socializaciones realizadas. 
Adicionalmente, La Oficina Asesora de Planeación, con apoyo de Comunicaciones, desarrolló una estrategia de divulgación de los mapas de riesgos 2026 dirigida a la ciudadanía y grupos de valor. Se elaboraron piezas informativas publicadas en la web de la URT y se dispuso un formulario para comentarios y sugerencias. La información también se difundió en redes sociales institucionales (Facebook, X, correo de comunicaciones).</t>
  </si>
  <si>
    <r>
      <t xml:space="preserve">* Ejercicio de participación (riesgos) 2026.pdf
* Carpeta denominada  </t>
    </r>
    <r>
      <rPr>
        <i/>
        <sz val="11"/>
        <color theme="1"/>
        <rFont val="Arial"/>
        <family val="2"/>
      </rPr>
      <t>«SOPORTES SOCIALIZACIONES MAPAS 2026»</t>
    </r>
  </si>
  <si>
    <t>GR-14</t>
  </si>
  <si>
    <t>Realizar informe de la segunda línea de defensa del seguimiento y evaluación a los riesgos incluidos los de corrupción. 
- Primer informe publicado en enero 2026  corresponde al último cuatrimestre de la vigencia 2025.
- Segundo informe publicado en mayo de la vigencia 2026 correspondiete al  1er cuatrimestre de 2026. 
 - Tercer informe publicado  en septiembre 2026 correspondiente al 2do cuatrimestre de 2026.</t>
  </si>
  <si>
    <r>
      <rPr>
        <sz val="10"/>
        <color theme="1"/>
        <rFont val="Arial"/>
        <family val="2"/>
      </rPr>
      <t>3  informes de seguimiento y evaluación a los riesgos</t>
    </r>
  </si>
  <si>
    <t xml:space="preserve">Número de informes de seguimiento y evaluación a los riesgos  publicados por la segunda línea de defensa </t>
  </si>
  <si>
    <t>Para el primer cuatrimestre de la presente vigencia se elaboró el informe y anexo de riesgos correspondientes al tercer monitoreo de la vigencia 2025, con la revisión y seguimiento a los riesgos, controles y planes de tratamiento. Se adjuntan los siguientes soportes:
-	Reporte 2da línea de Defensa - Tercer Monitoreo Riesgos Institucionales- 2025
-	ANEXO PARA CONTROL DE RIESGOS - STRATEGOS TERCER MONITOREO 2025.
- Correo de socialización del informe de riesgos</t>
  </si>
  <si>
    <t>* ANEXO 1 - TERCER MONITOREO DE RIESGOS 2025.xlsx
* INFORME TERCER MONITOREO DE RIESGOS 2025.pdf
* Informe y Anexo Tercer Monitoreo Riesgos 2025.pdf</t>
  </si>
  <si>
    <t>Verificada la subcarpeta correspondiente al código GR-14, denominada «GESTIÓN DEL RIESGO», ubicada en la carpeta «SEGUIMIENTOS 2026» de OneDrive y compartida por la Oficina Asesora de Planeación (OAP) mediante el Memorando Interno No. 202613000063063 del 25 de mayo de 2026, se evidenció el cumplimiento de la meta establecida para la actividad «Realizar informe de la segunda línea de defensa del seguimiento y evaluación a los riesgos», mediante la elaboración del informe correspondiente al tercer monitoreo de la vigencia 2025, emitido por la Oficina Asesora de Planeación en enero de 2026. En consecuencia, se valida el cumplimiento de la meta prevista para el primer cuatrimestre de 2026, consistente en la elaboración de un (1) informe, frente a una meta anual de tres (3) informes.</t>
  </si>
  <si>
    <t>GR-15</t>
  </si>
  <si>
    <t>Elaborar un plan de trabajo para la adopción de los lineamientos  de la Guía para la Administración del Riesgo y el diseño de controles en entidades públicas  en su versión 7</t>
  </si>
  <si>
    <t xml:space="preserve">100% Del plan de trabajo formulado e implementado </t>
  </si>
  <si>
    <t>Plan de trabajo formulado e implementado en la vigencia (segunda fase)
Actividades ejecutadas / actividades programadas para la formulación e implementación del plan</t>
  </si>
  <si>
    <t>54%</t>
  </si>
  <si>
    <t>Durante el primer cuatrimestre, desde la Oficina Asesora de Planeación se han desarrollado actividades orientadas a la adopción de los lineamientos establecidos en la Guía para la Administración del Riesgo y el diseño de controles en entidades públicas, versión 7. Dichas actividades se encuentran en el plan de trabajo adjunto.
A la fecha, se registra un avance del 54% en la segunda fase del plan. Entre las acciones realizadas se destacan la actualización de los lineamientos internos, así como el análisis y revisión de algunas herramientas asociadas al proceso de gestión del riesgo.
Se anexan las evidencias correspondientes a las gestiones adelantadas. Asimismo, en el plan de trabajo se detalla el avance específico de cada una de las actividades programadas.</t>
  </si>
  <si>
    <t>* PLAN DE TRABAJO IDENTIFICACIÓN RIESGOS .xlsx
* 2026 - PLANTILLA MAPA DE RIESGOS..xlsx
* Actualización Guía de Riesgos - Riesgos de Seguridad de la Información - OTI CORREO 1.pdf
* CITACION Apoyo implementación Guía de Riesgos.pdf
* compromisos y documentos apoyo a la implementación guía de riesgos.pdf
* Consulta sobre la asignación de la función de cumplimiento (planta de personal).pdf
* Debida Diligencia - Riesgos - Lineamientos DAFP - GESTION CONTRACTUAL.pdf
* Guia de riesgos - Ajustes adicionales - CORREO 2 - OTI.pdf
* Plantilla Mapa de riesgos - CORREO 2.pdf
* Plantilla riesgos SEGURIDAD DE LA INFORMACIÓN.pdf
* POLITICA DE RIESGOS 2026 - REVISION OAP.pdf
* Remisión información debida diligencia – revisión GESTIÓN CONTRACTUAL.pdf
* REUNIÓN Consulta sobre la asignación de la función de cumplimiento (planta de personal).pdf
* REUNION OTI Revisión Guía de riesgos - OTI - OAP.pdf
* REUNION Revisión Guía de riesgos - OTI - OAP.pdf
* Revisión 1 Strategos - Modificaciones de la nueva guia de riesgos V7.pdf
* Revisión borrador Guía de Gestión de Riesgos - EQUIPO MC.pdf
* Revisión documento – Contrapartes y debida diligencia.pdf
* Revisión Strategos RIesgos V7 - URT (1).docx
* Solicitud de revisión – Guía de Gestión de Riesgos (Borrador) - OCI.pdf
* STRATEGOS 2 - Disponibilidad de actualización módulo de riesgos para validación.pdf
* STRATEGOS- Disponibilidad de actualización módulo de riesgos para validación SEGUIMIENTO.pdf</t>
  </si>
  <si>
    <t>Verificada la subcarpeta correspondiente al código GR-15, denominada «Gestión del Riesgo», ubicada en la carpeta «SEGUIMIENTOS 2026» de OneDrive y compartida por la Oficina Asesora de Planeación (OAP) mediante el Memorando Interno No. 202613000063063 del 25 de mayo de 2026, se identificó un plan de trabajo para la adopción de los lineamientos establecidos en la versión 7 de la Guía para la Administración del Riesgo y el Diseño de Controles en Entidades Públicas. Asimismo, de acuerdo con el Plan de Identificación de LA/FT/FPADM, se observó la ejecución de las actividades previstas para la segunda fase, soportada en las evidencias aportadas y en la descripción de las actividades ejecutadas incorporada en dicho plan.
Adicionalmente, se verificó el reporte cuantitativo que sustenta el porcentaje de cumplimiento informado por el proceso en el componente programático del PTEP. En consecuencia, aunque no se encontraba previsto avance para el primer cuatrimestre, se valida un avance acumulado del 54 % frente a la meta anual del 100 %, cuyo cumplimiento se encuentra programado para el tercer cuatrimestre de la vigencia.
Se recomienda implementar un esquema estandarizado de nomenclatura y direccionamiento de los soportes documentales asociados a cada actividad del plan, de manera que permita identificar de forma clara y directa la correspondencia entre las evidencias aportadas y las actividades ejecutadas. Lo anterior, considerando que, si bien fue posible verificar los soportes que sustentan el avance reportado, la adopción de este mecanismo contribuirá a fortalecer la trazabilidad de la información, optimizar los procesos de seguimiento y facilitar la correcta identificación y consulta de las evidencias por parte de los diferentes actores involucrados.</t>
  </si>
  <si>
    <t>AVANCE CUMPLIMIENTO VIGENCIA 2026</t>
  </si>
  <si>
    <t>META ANUAL</t>
  </si>
  <si>
    <t>N/A (**)</t>
  </si>
  <si>
    <t>N/A (*)</t>
  </si>
  <si>
    <t>Verificada la subcarpeta correspondiente al código CLEA-16, denominada «Cultura de la Legalidad y Estado Abierto», ubicada en la carpeta «SEGUIMIENTOS 2026» de OneDrive y compartida por la Oficina Asesora de Planeación (OAP) mediante el Memorando Interno No. 202613000063063 del 25 de mayo de 2026, se evidenció un (1) informe cuatrimestral de interacciones en redes sociales. No obstante, se observó que dicho informe no especifica la vigencia a la que corresponde la información reportada. Asimismo, no incorpora la descripción de la metodología utilizada para la medición de las interacciones ni presenta un análisis de los resultados obtenidos, limitándose a relacionar las redes sociales y el número de interacciones registradas en cada una de ellas.
De acuerdo con el documento, se reporta un total de doscientas tres mil seiscientas setenta y una (203.671) interacciones en Instagram, X (Twitter), Facebook, TikTok y YouTube; sin embargo, esta cifra no coincide con la registrada en el reporte cuantitativo, que corresponde a doscientas treinta y cuatro mil quinientas sesenta y ocho (234.568) interacciones. En consecuencia, con la información inicialmente suministrada, la Oficina de Control Interno encontró limitaciones para corroborar y validar el avance en el cumplimiento de la actividad, toda vez que los soportes presentados no permitían determinar de manera concluyente el origen de la información ni la metodología utilizada para la obtención, consolidación y validación de los resultados reportados.
Posteriormente, durante la mesa de trabajo de socialización de resultados preliminares realizada el 22 de junio de 2026, el proceso manifestó que remitiría las respectivas subsanaciones. En consecuencia, mediante correo electrónico del 23 de junio de 2026, modificó el reporte cualitativo y cuantitativo, ajustando el resultado reportado a doscientas tres mil seiscientas setenta y una (203.671) interacciones y compartiendo una nueva evidencia denominada «INFORME CUATRIMESTRAL_INTERACCIONES_ENERO_ABRIL_2026.pdf», la cual incorpora un análisis de las cifras reportadas.
No obstante, una vez revisada la nueva evidencia, se evidenció que la cifra reportada tampoco coincide con el cálculo consolidado de interacciones en redes sociales. En efecto, a partir de la información contenida en el informe aportado, se obtuvo un total de ciento treinta y dos mil ochocientas setenta y cinco (132.875) interacciones durante el primer cuatrimestre en las redes sociales Facebook, Instagram y X (Twitter), resultado que difiere significativamente de las doscientas tres mil seiscientas setenta y una (203.671) interacciones reportadas por el proceso.
En consecuencia, no se valida avance para la presente actividad, toda vez que las evidencias aportadas presentan inconsistencias respecto de los resultados reportados y no permiten verificar de manera suficiente la trazabilidad, confiabilidad y exactitud de la información suministrada.
Se recomienda fortalecer los soportes documentales asociados al cumplimiento de la actividad, incorporando en los informes la identificación clara de la vigencia reportada, la metodología utilizada para la medición de las interacciones en redes sociales, las fuentes de información empleadas, los criterios de consolidación de los datos y el respectivo análisis de resultados. Asimismo, se recomienda garantizar la consistencia entre las cifras reportadas en los diferentes documentos de seguimiento y conservar las evidencias que soporten la extracción, consolidación y validación de la información, de manera que sea posible verificar y corroborar adecuadamente el avance y cumplimiento de la actividad. Finalmente, se recomienda que los ajustes efectuados con posterioridad a la mesa de socialización de resultados preliminares sean oportunamente comunicados a la Oficina Asesora de Planeación para su correspondiente análisis y seguimiento.</t>
  </si>
  <si>
    <t>ENERO: Un total de 42 noticias se publicaron de la Unidad de Restitución de Tierras en medios nacionales y regionales. Entre los temas destacados está "Las tipologías del despojo". El informe que presentó la Dirección Jurídica, a través del trabajo adelantado por el Observatorio Jurispridencial de la entidad generó importantes impactos en medios como El Tiempo, El Espectador, Blu Radio y Caracol Radio.
FEBRERO: La Oficina Asesora de Comunicaciones (OAC) logró la publicación de 102 noticias en los medios nacionales y regionales. Entre las noticias más destacadas está la superación de metas por parte de la Dirección Territorial Cesar - La Guajira, la primera admisión de demanda a favor del pueblo Kogui de la Sierra Nevada de los departamentos de Magdalena y Atlántico, la entrega de 34 mil hectáreas al Resguardo Indígena de Awaliba y 950 hectáreas a favor del Resguardo Indígena de Jagua. 
También se destacaron las publicaciones que se generaron en el marco de Segunda Conferencia Internacional de Reforma Agraria.  
MARZO: En el mes de marzo la Oficina Asesora de Comunicaciones a través de su gestión de "Free Press" logró la publicación de 205 noticias en medios trasicionales, digitales y redes sociales. Entre los temas destacados están la reparación a víctimas de despojo de tierras en el municipio de Mapiripán, Meta. También el reparación y entrega de tierras en el municiopio de Nariño y la entrega de 275 mil hectáreas en el departamento de Cauca. También fue destacada la apertura del canal de WhatsApp de la Unidad de Restitución de Tierras. 
ABRIL: A lo largo del mes de abril la Oficina Asesora de Comunicaciones generó un total de 126 noticias en medios nacionales, regionales y digitales. Entre los temas destacados están la restitución de tierras en la subregión del Urabá, antioqueño. La entrega de más de 2.000 hectáreas a familia víctima de los paramilitares en el municipio de Mapiripán. Las declaraciones del director general de la Unidad de Restitución de Tierras, Giovani Yule, en las que rechaza el atentado y asesinato de tres personas en el sector de Guachené en el Cauca. Las actividades que se realizaron en distintas partes del país en el marco de la Conmemoración del Día de la Memoria y Solidaridad con las Víctimas del Conflicto. 
NOTA: Se realizaron en total 475 publicaciones en medios Internacionales- Nacionales- Regionales, es importanten mencionar que el reporte se encuentra reflejado en cada informe de monitoreo en la seccion "NOTICIAS UNIDAD DE RESTITUCIÓN DE TIERRAS" y de igual manera cada titular puede contener replicas que deben ser tenidas en cuenta para la sumatoria total,</t>
  </si>
  <si>
    <t>La información reportada corresponde al informe cuatrimestral del período comprendido entre el 1 de enero y el 30 de abril. Asimismo, se incluye la descripción de la metodología utilizada para la medición de las interacciones en las redes sociales institucionales y el análisis de los resultados obtenidos durante el período.</t>
  </si>
  <si>
    <t>Durante el período comprendido entre el 1 de enero y el 30 de abril de 2026 se recibieron 60 solicitudes de elaboración de piezas gráficas y material audiovisual, soportadas mediante correos electrónicos remitidos a la diseñadora gráfica. En atención a dichas solicitudes, se elaboraron 98 piezas gráficas y audiovisuales, toda vez que una misma solicitud puede requerir la producción de varias piezas comunicativas para diferentes formatos, canales o públicos de interés.</t>
  </si>
  <si>
    <t>Teniendo en cuenta la actividad programada de realizar actividades de capacitación y socialización en el marco de las estrategias de integridad y conflicto de interés, el grupo de gestión de talento y desarrollo humano realizó (1) una actividad que se reporta en el mes a través del cual se realizó la capacitación y socialización en donde se destacó la importancia de la integridad, la ética y la transparencia en el servicio público, así como la actualización de documentos institucionales relacionados con el conflicto de interés. se explicó su marco conceptual y normativo, los tipos existentes (real, potencial y aparente) y los procedimientos para su declaración, impedimento y recusación, enfatizando su carácter preventivo para garantizar la imparcialidad. además, se abordaron casos prácticos y riesgos frecuentes, especialmente en territorio, resaltando la necesidad de actuar con rectitud, evitar favorecimientos y proteger la reputación institucional, reafirmando el compromiso de los servidores con una gestión responsable y ética, además de promover prácticas institucionales transparentes, éticas y coherentes con la cultura de integridad. Se adjunta como evidencia el acta de la actividad, la ficha metodológica, el listado de asistencia y la presentación realizada.
 Es importante indicar que, si bien se reporta una sola actividad, desde talento humano también se promovieron otras acciones las cuales se considera relevante dejar dentro de las evidencias como lo son la inducción institucional, la primera jornada de reinducción y el curso de integridad, transparencia y lucha contra la corrupción, la actividad ser integro vale la pena, socialización de resultados apropiación integridad, socialización de la actualización documental de integridad y conflicto de interés. De los cuales se envían las evidencias de actas, presentación, listado de asistencia, socializaciones efectuadas.</t>
  </si>
  <si>
    <t>Durante el cuatrimestre objeto de reporte, se adelantaron las gestiones necesarias para fortalecer el componente de formación institucional dirigido a las y los servidores de la UAEGRTD, logrando la consolidación de una alianza estratégica con el Departamento Administrativo de la Función Pública (DAFP). Como resultado de esta articulación interinstitucional, se concretó la participación de dicha entidad en calidad de aliada académica, brindando una asesoría especializada sobre el Modelo Integrado de Planeación y Gestión (MIPG), temática incluida dentro de la programación de las Jornadas de Inducción URT.
En desarrollo de las actividades previstas en el cronograma anual del Plan Institucional de Capacitación -PIC-, durante el periodo informado se llevó a cabo satisfactoriamente la primera de tres jornadas presenciales de Inducción programadas para la vigencia. Esta jornada permitió orientar a las y los nuevos servidores sobre aspectos fundamentales para el ejercicio de sus funciones, facilitando su apropiación de los lineamientos institucionales, el conocimiento de los procesos estratégicos de la entidad y el fortalecimiento de las competencias requeridas para su adecuada integración a la cultura organizacional.
Particularmente, la asesoría desarrollada por el DAFP sobre MIPG aportó elementos conceptuales y prácticos para la comprensión del modelo, su estructura, propósitos y aplicación dentro de la gestión pública, contribuyendo al fortalecimiento de las capacidades institucionales y al alineamiento de las actividades de inducción con las políticas de gestión y desempeño institucional.
En términos de avance, y considerando que para la vigencia se encuentran programadas tres (3) jornadas presenciales de inducción, la realización de la primera jornada representa el cumplimiento del porcentaje correspondiente al periodo reportado, de conformidad con la programación establecida y la meta definida para el indicador.
Como principales soportes y evidencias de la gestión realizada se cuenta con: i) los listados de asistencia de la Primera Jornada de Inducción Institucional, ii) la agenda académica desarrollada, en la cual se especifican las temáticas abordadas, incluyendo la asesoría sobre MIPG impartida por el DAFP, y iii) la carpeta digital que reúne las presentaciones y materiales de apoyo utilizados durante la jornada, y iv) el reporte.</t>
  </si>
  <si>
    <t>* ACTIVIDAD REPORTE CAPACITACION.zip
*  otras actividades.zip</t>
  </si>
  <si>
    <t>* ​Agenda 1ra Jornada de Inducción 2026.pdf​
* ​4. PRIMERA JORNADA INDUCCION​
* ​PRESENTACIONES Y PPT​
​* REPORTE PRIMERA JORNADA DE INDUCCION_PIC 2026.pdf​</t>
  </si>
  <si>
    <r>
      <t xml:space="preserve">De acuerdo con los soportes compartidos por la Oficina Asesora de Planeación (OAP), mediante el Memorando Interno No. 202613000063063 del 25 de mayo de 2026, alojados en la carpeta de OneDrive </t>
    </r>
    <r>
      <rPr>
        <i/>
        <sz val="10"/>
        <color theme="1"/>
        <rFont val="Arial"/>
        <family val="2"/>
      </rPr>
      <t>«SEGUIMIENTOS 2026»</t>
    </r>
    <r>
      <rPr>
        <sz val="10"/>
        <color theme="1"/>
        <rFont val="Arial"/>
        <family val="2"/>
      </rPr>
      <t>, subcarpeta «Cultura de la Legalidad y Estado Abierto», código CLEA-7, se identificaron ocho (8) documentos que remiten al correo electrónico de reporte de publicación de la información contractual, con los respectivos pantallazos de soporte. 
Al respecto, se identificó que en los correos enviados por parte del GGCIM se observó que estos corresponden a la solicitud de publicación mensual de contratos celebrados durante cada mes, no obstante, en la sede electrónica de la URT (https://www.urt.gov.co/transparencia-y-acceso-la-informacion-publica), numeral 03. Contratación, 3.2 Publicación de la información contractual y 3.3 Publicación de la ejecución de los contratos, se identificó la publicación de la información contractual con personas jurídicas y naturales con corte a mayo de 2026, en un reporte por corte diferenciado según el tipo de persona. Así las cosas para la Oficina de Control Interno es claro que desde Contratos se efectuó la gestión frente a la solicitud de publicación de la información contractual, no obstante, al momento de publicar la información se carga un documento consolidado con la información contractual de la vigencia.
Por lo anterior, se recomienda al GGCIM evaluar la pertinencia de validar la meta definida o en su defecto coordinar con la Oficina de Tecnologías de la Informaicón para que se pueda evidenciar el cargue de la información contractual por mes y no de manera consolidada como se viene gestionando.</t>
    </r>
  </si>
  <si>
    <r>
      <t>De acuerdo con los soportes remitidos por la Oficina Asesora de Planeación (OAP), mediante Memorando Interno No. 202613000063063 del 25 de mayo de 2026, alojados en la carpeta de OneDrive «SEGUIMIENTOS 2026», subcarpeta «CULTURA DE LA LEGALIDAD Y ESTADO ABIERTO», código CLEA-8, se revisó el documento excel denominado "</t>
    </r>
    <r>
      <rPr>
        <i/>
        <sz val="10"/>
        <color theme="1"/>
        <rFont val="Arial"/>
        <family val="2"/>
      </rPr>
      <t>Cronograma PTEP"</t>
    </r>
    <r>
      <rPr>
        <sz val="10"/>
        <color theme="1"/>
        <rFont val="Arial"/>
        <family val="2"/>
      </rPr>
      <t xml:space="preserve">, en el cual se programan actividades para los meses de enero a abril de 2026, organizadas en cuatro (4) ejes temáticos y que contemplan seis (6) actividades para los meses de marzo y abril.
Para el mes de marzo se programaron: (i) realizar jornadas de capacitación sobre la estrategia institucional de lenguaje claro, cuya evidencia prevista consistía en el correo de convocatoria a las dependencias de la mesa técnica; y (ii) adelantar la construcción institucional del concepto común sobre lenguaje claro, con evidencia consistente en la solicitud de avances de la estrategia de lenguaje claro 2025 con Talento Humano.
Para el mes de abril se programaron: (iii) convocar y consolidar la mesa de lenguaje claro de la URT, cuya evidencia correspondía al correo de convocatoria a las dependencias conformantes de la mesa técnica; (iv) continuar la construcción institucional del concepto común sobre lenguaje claro, con evidencia consistente en el correo con propuesta de reglamento; (v) priorizar un documento de interés para la ciudadanía en el marco de la mesa de lenguaje claro, cuya evidencia correspondía a la socialización de la propuesta del documento guía; y (vi) seleccionar solicitantes y demás grupos de valor para participar en los laboratorios de simplicidad de 2025, cuya evidencia correspondía a la convocatoria para la conformación de la mesa técnica.
Frente a las evidencias aportadas, se verificó acta de reunión y listado de asistencia correspondientes a la “Jornada de cualificación en atención y servicios a la ciudadanía”, organizada por ejes temáticos (lenguaje claro, gratuidad en el servicio y actualización y/o creación de documentos y procedimientos del SIPG), realizada el 25 de marzo de 2026. Esta evidencia coincide plenamente con la actividad programada para el mes de marzo, tanto en fecha como en temática, lo que permite verificar su cumplimiento.
En relación con la actividad “adelantar la construcción institucional del concepto común sobre lenguaje claro”, cuya evidencia prevista correspondía a la solicitud de avances de la estrategia de lenguaje claro 2025 con Talento Humano, no se aportaron soportes documentales que permitan constatar su ejecución, tales como correos electrónicos, informes o comunicaciones formales, por lo que no es posible verificar el cumplimiento de dicha actividad conforme a lo programado.
En conclusión, se observa coincidencia parcial en la actividad “adelantar la construcción institucional del concepto común sobre lenguaje claro”, con evidencia prevista en el correo de propuesta de reglamento, en tanto existen soportes indirectos como el borrador de reglamento de lenguaje claro, pero no aquellos específicamente definidos en el cronograma. Se evidencia coincidencia total respecto de dos (2) actividades: la jornada de cualificación del 25 de marzo de 2026 y la actividad relacionada con convocar y consolidar la mesa de lenguaje claro, soportada mediante el listado de integrantes de la mesa técnica y la Resolución 00781 de 2025 “Por medio de la cual se conforma la mesa técnica de lenguaje claro de la URT”, pese a que la evidencia aportada difiere de la prevista inicialmente.
No se evidencian soportes suficientes que sustenten el desarrollo de las demás actividades programadas, bien sea porque no guardan relación directa con la actividad definida o porque no corresponden específicamente a la evidencia prevista en el periodo evaluado.
Adicionalmente, se identificó el documento denominado “Cronograma estrategia lenguaje claro 2026.pdf”, en el cual se programan actividades para los meses de mayo y julio de 2026; no obstante, estas no corresponden al periodo objeto de evaluación, por lo que no fueron verificadas en el presente análisis.
La Oficina de Control Interno (OCI) comparte el análisis realizado por la OAP en la casilla N “Validación de soportes” del documento Excel Seguimiento PTEP - C1.xlsx, en el cual se señala que “desde OAP se evidencian las actividades en el cronograma y no se logra establecer a partir de la fórmula del indicador cómo se llega al 30%”. En el mismo sentido, no se identifican de manera objetiva los criterios utilizados para validar la realización de actividades que no se ajustan plenamente a lo programado, lo que limita la trazabilidad, consistencia y verificación técnica del porcentaje de avance reportado. Por tal razón, se valida el cumplimiento de tres (3) evidencias, sobre el total anual de veinte (20) previstas en el documento </t>
    </r>
    <r>
      <rPr>
        <i/>
        <sz val="10"/>
        <color theme="1"/>
        <rFont val="Arial"/>
        <family val="2"/>
      </rPr>
      <t xml:space="preserve">"Cronograma PTEP.xlsx", </t>
    </r>
    <r>
      <rPr>
        <sz val="10"/>
        <color theme="1"/>
        <rFont val="Arial"/>
        <family val="2"/>
      </rPr>
      <t xml:space="preserve">lo cual representa un 15% .
Se recomienda fortalecer la coherencia entre la formulación de actividades y la definición de sus evidencias, de manera que estas últimas no se constituyan como elementos aislados o equivalentes a la gestión misma, sino como soportes verificables y directamente derivados del cumplimiento de la actividad. En este sentido, resulta pertinente revisar la precisión conceptual entre actividad, producto y avance de gestión, con el fin de evitar posibles confusiones metodológicas que dificulten la trazabilidad del cumplimiento y la validación objetiva de los indicadores. Asimismo, se sugiere que la definición de evidencias se oriente a productos o soportes claros, medibles y verificables, asociados directamente al resultado esperado de cada actividad.
</t>
    </r>
  </si>
  <si>
    <r>
      <t xml:space="preserve">De acuerdo con los soportes compartidos por la Oficina Asesora de Planeación (OAP), mediante el Memorando Interno No. 202613000063063 del 25 de mayo de 2026, alojados en la carpeta de OneDrive «SEGUIMIENTOS 2026», subcarpeta «GESTIÓN DEL RIESGO», código GR-5, se evidenció una matriz de seguimiento a la elaboración y gestión de estudios de mercado y análisis del sector solicitados durante el primer cuatrimestre de la vigencia 2026 al Grupo de Gestión en Contratación e Inteligencia de Mercado.
En dicho documento se observó un total de 43 solicitudes relacionadas con estudios de mercado, con su correspondiente ID y código de radicado: 38 solicitudes con estado “tramitado”, 1 “devuelto”, 3 en “evento de cotización” y 1 en “análisis de sector”. De acuerdo con el reporte cualitativo realizado por el proceso, en el cual se indica que </t>
    </r>
    <r>
      <rPr>
        <i/>
        <sz val="10"/>
        <color theme="1"/>
        <rFont val="Arial"/>
        <family val="2"/>
      </rPr>
      <t>“el 90 % de los estudios radicados se encuentran (39) tramitados (...). No obstante, se identifican algunos trámites en etapas de cotización, análisis del sector o en desarrollo del estudio de mercado. Las 4 solicitudes restantes se encuentran a la fecha en trámite por parte del equipo, dentro de los términos establecidos, y corresponden a trámites que culminarán fuera del primer cuatrimestre”</t>
    </r>
    <r>
      <rPr>
        <sz val="10"/>
        <color theme="1"/>
        <rFont val="Arial"/>
        <family val="2"/>
      </rPr>
      <t>, se identificó correspondencia en el número total de solicitudes atendidas. Sin embargo, si bien se infiere que el caso con estado “devuelto” es contabilizado como “tramitado”, no es evidente que este haya sido el criterio tenido en cuenta para el cálculo del porcentaje de avance reportado.
En concordancia con la metodología de formulación del indicador, el porcentaje de avance fue calculado en 90,6977 %, con base en la información registrada en la matriz de seguimiento compartida considerando para el cálculo el caso devuelto y los casos tramitados, conforme a los criterios establecidos para la medición. El resultado obtenido es consistente con el reporte cuantitativo emitido por el proceso.</t>
    </r>
  </si>
  <si>
    <r>
      <rPr>
        <sz val="10"/>
        <rFont val="Arial"/>
        <family val="2"/>
      </rPr>
      <t>Verificada</t>
    </r>
    <r>
      <rPr>
        <sz val="10"/>
        <color theme="1"/>
        <rFont val="Arial"/>
        <family val="2"/>
      </rPr>
      <t xml:space="preserve"> la subcarpeta correspondiente al código GR-13, denominada «GESTIÓN DEL RIESGO», ubicada en la carpeta «SEGUIMIENTOS 2026» de OneDrive y compartida por la Oficina Asesora de Planeación (OAP) mediante el Memorando Interno No. 202613000063063 del 25 de mayo de 2026, se evidenció la carpeta denominada «SOPORTES SOCIALIZACIONES MAPAS 2026», la cual contiene veinte (20) subcarpetas correspondientes a los diferentes procesos de la Entidad, con los respectivos soportes de las actividades de socialización de los mapas de riesgos actualizados para la vigencia 2026.
De igual manera, se aportó el documento denominado «Ejercicio de Participación (Riesgos) 2026», en el que se describe el ejercicio de participación ciudadana desarrollado para la construcción de los mapas de riesgos 2026 de la Unidad de Restitución de Tierras (URT). Según el documento, la actividad fue liderada por la Oficina Asesora de Planeación, con el apoyo de la Oficina de Comunicaciones, mediante la implementación de una estrategia de divulgación orientada a socializar los mapas de riesgos con la ciudadanía y los grupos de valor, así como a promover la presentación de observaciones y comentarios a través de un formulario habilitado entre el 23 de enero y el 2 de febrero de 2026. La estrategia contempló la difusión de información a través de las redes sociales institucionales (Facebook y X), el envío de comunicaciones internas por correo electrónico y la publicación de contenidos en carteleras digitales, con el propósito de garantizar el acceso a la información y fomentar la participación de los diferentes grupos de interés.
Por lo anterior, se valida el cumplimiento de la actividad de conformidad con la metodología de medición establecida para el indicador, calculado mediante la fórmula «Número de actividades de divulgación realizadas / Número de mapas de riesgos de corrupción actualizados en la vigencia», obteniéndose un resultado del 100 %. </t>
    </r>
  </si>
  <si>
    <r>
      <t xml:space="preserve">De acuerdo con los soportes compartidos por la Oficina Asesora de Planeación (OAP), mediante Memorando Interno No. 202613000063063 del 25 de mayo de 2026, alojados en la carpeta de OneDrive denominada «SEGUIMIENTOS 2026», subcarpeta «CULTURA DE LA LEGALIDAD Y ESTADO ABIERTO», código CLEA-10, se observaron dos (2) archivos correspondientes a correos electrónicos relacionados con la solicitud de radicación de PQRSDF, recibidas en el marco de los ejercicios de participación ciudadana para la formulación de planes y programas de la entidad.
No obstante, aunque en dichos correos se hace mención a las PQRSDF y a la existencia de archivos adjuntos, los documentos compartidos no incluyen los anexos referenciados. En consecuencia, no es posible verificar lo descrito por el proceso en el reporte cualitativo ni validar las afirmaciones realizadas, toda vez que los soportes aportados no resultan idóneos ni pertinentes para acreditar el cumplimiento de la actividad consistente en recibir y radicar las peticiones, quejas, reclamos, sugerencias, denuncias y felicitaciones derivadas de la participación ciudadana y del control social por demanda.
Al respecto, mediante correo electrónico del 16 de junio de 2026 se realizó la socialización de los resultados preliminares al enlace de la OAP, para que desde su rol de administrador realizara el envío de este a cada dependencia responsable, posterior a esto, se llevó a cabo mesa de trabajo el día 22 de junio de 2026, espacio en el que el enlace de GGASC solicitó un espacio adicional, con el fin de validar los comentarios registrados por parte de la OCI, frente a lo expuesto, mediante correo electrónico del 23 de junio de 2026, la Oficina de Control Interno formalizó lo conversado con la dependencia e indicó los aspectos de mejora que daban a lugar a cada una de las actividades, así las cosas, el GGASC dio respuesta el mismo día, indicando </t>
    </r>
    <r>
      <rPr>
        <i/>
        <sz val="10"/>
        <rFont val="Arial"/>
        <family val="2"/>
      </rPr>
      <t xml:space="preserve">"De acuerdo con nuestra reunión del día de ayer, quedó pendiente complementar las matrices de radicación correspondientes a la temática “Cultura de la Legalidad y Estado Abierto”, código CLEA-10, relacionada con la actividad “Recibir y radicar las peticiones, quejas, reclamos, denuncias, resultados de la participación ciudadana y del control social”.
Al respecto, te confirmo que las matrices ya se encuentran cargadas en la carpeta correspondiente ​CLEA 10​ y, adicionalmente, las adjunto a este correo para tu revisión". 
</t>
    </r>
    <r>
      <rPr>
        <sz val="10"/>
        <rFont val="Arial"/>
        <family val="2"/>
      </rPr>
      <t>Así las cosas y conforme a las evidencias aportadas por el GGASC, la Oficina de Control Interno validó los documentos denominados "Radicados Participación en la Planeación Institucional 2026" y "Consulta Ciudadana_Participa con tus sugerencias frente a los Mapas de Riesgos 2026", constantando que para estos ejercicios de participación se radicaron 32 comentarios frente a planeación institucional y 2 referentes a mapas de riesgos, además se constató que todos estos comentarios cuentan con el número de radicado, por tanto, se concluye que para la actividad CLEA-10 se da cumplimiento del 100% por ser un indicador e demanda.</t>
    </r>
  </si>
  <si>
    <t>Verificada la subcarpeta correspondiente al código RA-4, ubicada en la carpeta de OneDrive «SEGUIMIENTOS 2026», compartida por la OAP, no se evidenció información cargada que permita validar lo afirmado por el proceso en el reporte cualitativo, por ende, el reporte cuantitativo no resulta coherente ante la ausencia de soportes.
Sin perjuicio de lo anterior, es preciso señalar que se identificó una posible debilidad en la estructuración metodológica del indicador, debido a que el producto de la actividad no es consistente con la unidad de medida establecida, toda vez que el producto se encuentra expresado en número entero, mientras que el indicador define una unidad de medida porcentual.
En consecuencia, se sugiere revisar y ajustar la formulación del producto y/o del indicador, de manera que exista concordancia entre el resultado reportado y la unidad de medida definida, asegurando su correspondencia con la naturaleza del indicador (porcentual) y evitando inconsistencias en el seguimiento y evaluación de la meta.
Así mismo, se recomienda precisar conceptualmente la relación entre actividad, producto y avance de gestión, con el fin de prevenir posibles confusiones metodológicas que dificulten la trazabilidad del cumplimiento y la validación objetiva de los indicadores. De igual forma, se sugiere que la definición de evidencias se oriente hacia productos o soportes claros, medibles y verificables, directamente asociados al resultado esperado de cada actividad.</t>
  </si>
  <si>
    <t>Se evidenció que el proceso elaboró y publicó, en marzo de 2026, el informe OCI-2026-08 de seguimiento al Programa de Transparencia y Ética Pública (PTEP), al Plan de Participación Ciudadana (PPC) y al Mapa de Riesgos de Corrupción, en la sede electrónica de la UAEGRTD, específicamente en el menú "Transparencia y Acceso a la Información Pública", opción "Informes de Control Interno". Por lo tanto, se valida el cumplimiento de la meta prevista para el primer cuatrimestre.</t>
  </si>
  <si>
    <t>A partir de las evidencias ubicadas en la carpeta correspondiente al código CLEA-14, dentro de la carpeta de OneDrive “SEGUIMIENTOS 2026”, compartida por la Oficina Asesora de Planeación (OAP) mediante Memorando Interno No. 202613000063063 del 25 de mayo de 2026, se evaluó el cumplimiento de la actividad relacionada con la capacitación y socialización de las estrategias de integridad y conflicto de interés, en el marco del Código de Integridad, la gestión proactiva de conflictos de interés y el curso de Integridad, Transparencia y Lucha contra la Corrupción.
De conformidad con el componente programático del PTEP, la actividad no contemplaba meta para el primer cuatrimestre de 2026. No obstante, el proceso reportó un avance cuantitativo del 33%.
Dentro de los archivos aportados se identificaron evidencias relacionadas con acciones de promoción de la integridad y gestión de conflictos de interés; sin embargo, estas no guardaban correspondencia directa con las actividades específicas definidas para el cumplimiento de la meta. Asimismo, el análisis cualitativo presentado por el proceso no permitía establecer de manera clara la relación entre las evidencias aportadas y el avance reportado, ni cómo estas acreditaban la ejecución parcial o total de la actividad conforme a la unidad de medida establecida.
Posteriormente, durante la mesa de trabajo de socialización de resultados preliminares, realizada el 22 de junio de 2026, el proceso manifestó que remitiría las respectivas subsanaciones. En consecuencia, mediante correo electrónico del 23 de junio de 2026, se efectuó el ajuste del reporte cualitativo y cuantitativo, y se anexaron las siguientes evidencias:
* Ficha metodológica “Cultura de Integridad: Prevención del Conflicto de Interés”, de fecha 19 de febrero de 2026.
* Acta de reunión de la capacitación en Integridad realizada el 19 de febrero de 2026.
* Listado de asistencia y participación.
* Presentación en PowerPoint sobre gestión del conflicto de interés utilizada durante la jornada.
Adicionalmente, si bien las evidencias adicionales aportadas mediante la carpeta ZIP denominada “Otras actividades” dan cuenta de la gestión adelantada a través de acciones institucionales como la inducción institucional, la primera jornada de reinducción, el curso de Integridad, Transparencia y Lucha contra la Corrupción, la actividad “Ser íntegro vale la pena”, la socialización de los resultados de apropiación de integridad y la divulgación de la actualización documental sobre integridad y conflicto de interés, estas no fueron consideradas para la validación de la meta evaluada, toda vez que no corresponden directamente a los soportes definidos para la ejecución de la actividad objeto de seguimiento.
Teniendo en cuenta las aclaraciones y soportes remitidos por el proceso, se evidenció la realización de una (1) actividad de capacitación y socialización en la que se destacó la importancia de la integridad, la ética y la transparencia. En consecuencia, se valida el cumplimiento de la actividad para el primer cuatrimestre.
En consecuencia, con base en las evidencias aportadas y el análisis efectuado, se valida un avance de una (1) socialización frente a una meta anual de tres (3) socializaciones, lo que corresponde a un avance del 33 % para el primer cuatrimestre de 2026.</t>
  </si>
  <si>
    <t>A partir de las evidencias ubicadas en la carpeta correspondiente al código RA-5, dentro del repositorio de OneDrive denominado «SEGUIMIENTOS 2026», compartido por la Oficina Asesora de Planeación (OAP) mediante Memorando Interno No. 202613000063063 del 25 de mayo de 2026, se evidenció que la documentación aportada guarda relación con el desarrollo de actividades de inducción institucional. Entre los soportes identificados se encuentran los siguientes:
- Acta del 8 de mayo de 2026, relacionada con el seguimiento al cumplimiento de actividades autónomas y la entrega de formatos pendientes por parte de las personas del nivel central que participaron en las jornadas de inducción realizadas durante la vigencia 2025 y en la primera jornada de inducción de 2026.
- Documento denominado «Agenda de Trabajo Primera Jornada de Inducción URT – 27 de marzo de 2026».
- Carpeta denominada «Asistencia», que contiene tres (3) archivos correspondientes a los listados de asistencia de la jornada de inducción realizada el 27 de marzo de 2026 en la Universidad La Gran Colombia.
- Archivo Excel denominado «ASISTENTES INDUCCIÓN.xlsx», que contiene el listado consolidado de participantes de la primera jornada de inducción de la vigencia 2026.
- Memorando Interno No. 20263004003459 del 18 de marzo de 2026, mediante el cual se convocó a funcionarios y funcionarias a participar en la primera jornada de inducción de 2026.
- Archivo «OBSERVACIONES INDUCCIÓN.xlsx», que contiene la relación de actividades pendientes por participante.
- Carpeta denominada «Presentaciones», que contiene el material audiovisual utilizado durante las intervenciones desarrolladas en la jornada de inducción realizada el 27 de marzo de 2026.
Durante la revisión se identificó una inconsistencia entre los archivos «CONSOLIDADO INDUCCIÓN 2026.xlsx» y «ECCS CONSOLIDADO INDUCCIÓN 2026.xlsx», correspondientes a la primera jornada de inducción de 2026, toda vez que presentan resultados diferentes respecto de un mismo grupo de veintisiete (27) funcionarios. 
De igual forma, en la carpeta denominada «FORMATOS» se identificaron diecinueve (19) formatos TH-FO-01 «Ubicación e inducción en el puesto de trabajo». No obstante, dichos documentos corresponden a la inducción específica en el puesto de trabajo y, por tanto, no constituyen evidencia pertinente para acreditar el cumplimiento de la actividad objeto de seguimiento relacionada con las jornadas de inducción institucional.
Respecto del indicador «Jornadas de acompañamiento, asesoría y/o conferencias realizadas / Total previsto en el marco de la inducción», se observó inicialmente que el análisis cualitativo presentado no permitía establecer con claridad la metodología utilizada para el cálculo del avance ni la relación entre las evidencias aportadas y el resultado cuantitativo reportado. Asimismo, no se identificaron soportes que permitieran determinar de manera objetiva las jornadas programadas, las efectivamente ejecutadas y el resultado alcanzado durante el periodo evaluado.
Posteriormente, durante la mesa de trabajo de socialización de resultados preliminares realizada el 22 de junio de 2026, el proceso informó que efectuaría las respectivas subsanaciones. En consecuencia, mediante correo electrónico del 23 de junio de 2026, se remitió un ajuste al reporte en el que se indicó que, durante el cuatrimestre objeto de seguimiento, se adelantaron acciones orientadas al fortalecimiento del componente de formación institucional dirigido a las y los servidores de la UAEGRTD, incluyendo la consolidación de una alianza estratégica con el Departamento Administrativo de la Función Pública (DAFP), entidad que participó como aliada académica mediante una asesoría especializada sobre el Modelo Integrado de Planeación y Gestión (MIPG), incorporada dentro de la programación de las Jornadas de Inducción URT.
Adicionalmente, se informó que, en desarrollo de las actividades previstas en el cronograma anual del Plan Institucional de Capacitación (PIC), durante el periodo evaluado se realizó satisfactoriamente la primera de las tres (3) jornadas presenciales de inducción programadas para la vigencia.
Una vez revisadas las evidencias complementarias allegadas, se encontró plenamente acreditada la ejecución de la Primera Jornada de Inducción URT realizada el 27 de marzo de 2026, mediante el acta de la jornada, el reporte de ejecución, las presentaciones utilizadas y los respectivos listados de asistencia. En consecuencia, se valida la ejecución de una (1) jornada frente a la meta anual de tres (3) jornadas programadas para la vigencia, de conformidad con lo informado por el proceso. Lo anterior corresponde a un avance del 33,33 % respecto de la meta anual establecida.
Se recomienda fortalecer los mecanismos de control y validación de la información antes de su remisión para seguimiento, garantizando que las evidencias aportadas sean suficientes, pertinentes, consistentes y directamente relacionadas con el indicador objeto de medición. Asimismo, se sugiere realizar una revisión previa de calidad documental que permita verificar la coherencia entre los diferentes soportes, la correspondencia de estos con la actividad reportada y la trazabilidad de los resultados informados, con el fin de evitar inconsistencias, requerimientos de subsanación y reprocesos que afecten la oportunidad y confiabilidad de los ejercicios de seguimiento institucional.</t>
  </si>
  <si>
    <t>Verificada la subcarpeta correspondiente al código CLEA-15, denominada «Acceso a la Información Pública y Transparencia», ubicada en la carpeta «SEGUIMIENTOS 2026» de OneDrive y compartida por la Oficina Asesora de Planeación (OAP) mediante Memorando Interno No. 202613000063063 del 25 de mayo de 2026, se evidenció el aporte de cuarenta y seis (46) documentos en formato PDF correspondientes al monitoreo de medios de comunicación y redes sociales, relacionados con la difusión de información sobre la política pública de restitución de tierras.
La revisión efectuada permitió evidenciar publicaciones en medios internacionales, nacionales y regionales durante el período evaluado. No obstante, aunque los soportes contienen un total de cuatrocientas noventa y seis (496) publicaciones, inicialmente no se identificó una metodología, criterios de contabilización ni mecanismos de consolidación que permitieran establecer la trazabilidad entre las evidencias aportadas y el resultado reportado por el proceso.
Durante la mesa de trabajo de socialización de resultados preliminares realizada el 22 de junio de 2026, el proceso manifestó que remitiría las respectivas subsanaciones. En consecuencia, mediante correo electrónico del 23 de junio de 2026 y en el archivo Excel denominado «Resultados PT - Componente Programático», modificó el reporte cualitativo y cuantitativo, informando que durante el primer cuatrimestre se registraron cuarenta y dos (42) publicaciones en enero, ciento dos (102) en febrero, doscientas cinco (205) en marzo y ciento veintiséis (126) en abril, para un total de cuatrocientas setenta y cinco (475) publicaciones. Asimismo, indicó que dicho reporte se encuentra reflejado en cada informe de monitoreo, específicamente en la sección «NOTICIAS UNIDAD DE RESTITUCIÓN DE TIERRAS», y que cada titular puede contener réplicas que deben ser consideradas dentro de la sumatoria total.
En consecuencia, con base en la nota aclaratoria remitida por el proceso, se corroboraron la metodología y los criterios de contabilización aplicados en las evidencias compartidas; por tanto, se valida el avance reportado de cuatrocientas setenta y cinco (475) publicaciones durante el primer cuatrimestre, frente a una meta anual de dos mil (2.000) publicaciones, lo que representa un avance del veintitrés coma setenta y cinco por ciento (24 %).
No obstante, se genera la recomendación de fortalecer la documentación del indicador mediante la definición, formalización y conservación de la metodología de medición, los criterios de contabilización y los soportes de consolidación que garanticen la trazabilidad, consistencia y verificabilidad de la información reportada, con el fin de asegurar su adecuada implementación en los reportes posteriores.</t>
  </si>
  <si>
    <t>Verificada la subcarpeta correspondiente al código CLEA-17, denominada «Cultura de la Legalidad y Estado Abierto», ubicada en la carpeta «SEGUIMIENTOS 2026» de OneDrive y compartida por la Oficina Asesora de Planeación (OAP) mediante Memorando Interno No. 202613000063063 del 25 de mayo de 2026, se identificaron sesenta (60) archivos en formato PDF que soportan solicitudes de elaboración de piezas gráficas y material audiovisual.
Inicialmente, en el reporte cualitativo presentado por el proceso se indicó que «se recibieron 98 solicitudes para producir material audiovisual a solicitud de las dependencias o direcciones territoriales con el objetivo de brindar información pública a los diferentes grupos de valor». Sin embargo, durante la verificación efectuada únicamente se identificaron sesenta (60) soportes documentales de solicitud, generándose una diferencia entre la cantidad de solicitudes reportadas y los soportes disponibles para su validación.
Posteriormente, durante la mesa de trabajo de socialización de resultados preliminares realizada el 22 de junio de 2026, el proceso informó que remitiría las respectivas subsanaciones. En consecuencia, mediante correo electrónico del 23 de junio de 2026, ajustó el reporte cualitativo, precisando que «durante el período comprendido entre el 1 de enero y el 30 de abril de 2026 se recibieron 60 solicitudes de elaboración de piezas gráficas y material audiovisual, soportadas mediante correos electrónicos remitidos a la diseñadora gráfica. En atención a dichas solicitudes, se elaboraron 98 piezas gráficas y audiovisuales, toda vez que una misma solicitud puede requerir la producción de varias piezas comunicativas para diferentes formatos, canales o públicos de interés».
De acuerdo con la aclaración suministrada, la diferencia observada obedece a que el número de solicitudes recibidas (60) no corresponde al número de productos elaborados (98 piezas gráficas y audiovisuales), dado que una misma solicitud puede dar lugar a la producción de múltiples piezas comunicativas. En este sentido, la explicación presentada permite comprender la variación identificada entre los soportes documentales verificados y la cifra inicialmente reportada en el análisis cualitativo.
Al respecto, durante la verificación no se evidenció un mecanismo de control o matriz de trazabilidad que permitiera relacionar de manera directa cada solicitud recibida con las piezas gráficas y audiovisuales efectivamente producidas. Esta situación limita la posibilidad de corroborar objetivamente la correspondencia entre las sesenta (60) solicitudes identificadas y las noventa y ocho (98) piezas reportadas como resultado de la gestión realizada, afectando la verificabilidad y trazabilidad de la información utilizada como soporte del indicador.
Si bien se valida un avance del 100 % para el primer cuatrimestre de 2026, como oportunidad de mejora se recomienda documentar expresamente los criterios de contabilización tanto de las solicitudes recibidas como de los productos elaborados, así como implementar mecanismos de control que permitan vincular cada solicitud con las piezas gráficas y audiovisuales generadas en su atención. Lo anterior contribuirá a fortalecer la trazabilidad, consistencia, verificabilidad, objetividad y confiabilidad de la información reportada, facilitando la validación de los resultados y del avance del indicador.</t>
  </si>
  <si>
    <t>Verificada la subcarpeta correspondiente al código CLEA-18, denominada «Cultura de la Legalidad y Estado Abierto», ubicada en la carpeta «SEGUIMIENTOS 2026» de OneDrive y compartida por la Oficina Asesora de Planeación (OAP) mediante el Memorando Interno No. 202613000063063 del 25 de mayo de 2026, se evidenció que el proceso aportó tres (3) documentos en formato PDF correspondientes a las ediciones No. 12, 13 y 14 del periódico VIDA URT, publicadas durante los meses de enero, febrero y marzo de 2026.
Adicionalmente, se consultó la sede electrónica de la Entidad, en el menú «Sala de Prensa», sección «VIDA URT», donde se identificó la publicación de las ediciones anteriormente mencionadas. No obstante, se evidenció que la página web no permite identificar con claridad la fecha de publicación de cada archivo, aspecto relevante para la validación del cumplimiento y del avance de la actividad. En este sentido, se sugiere incorporar este elemento en las publicaciones o alternativa que permita corroborar este dato.
En relación con la meta anual establecida de ocho (8) ediciones del periódico VIDA URT publicadas, se observó el cumplimiento de la meta programada para el primer cuatrimestre de 2026, correspondiente a tres (3) ediciones publicadas.
Asimismo, se resalta que, al momento de la consulta realizada por la Oficina de Control Interno el 14 de junio de 2026, se evidenció la publicación de las ediciones No. 15 y 16. No obstante, dichas publicaciones serán objeto de verificación en el respectivo seguimiento.</t>
  </si>
  <si>
    <t>Verificada la subcarpeta correspondiente al código CLEA-20, denominada «Cultura de la Legalidad y Estado Abierto», ubicada en la carpeta «SEGUIMIENTOS 2026» de OneDrive y compartida por la Oficina Asesora de Planeación (OAP) mediante el Memorando Interno No. 202613000063063 del 25 de mayo de 2026, se evidenció un (1) informe de medición del alcance e interacciones de los contenidos publicados en las redes sociales de la Entidad, correspondiente al seguimiento efectuado durante el período evaluado.
Al respecto, se observó que el documento carece de elementos formales que permitan su plena identificación y trazabilidad, tales como título, período o cuatrimestre al que corresponde, fecha de emisión y análisis de resultados, entre otros aspectos relevantes. En consecuencia, aunque se valida el cumplimiento de la actividad programada, se recomienda fortalecer la estructuración del documento mediante la incorporación de dichos elementos, con el fin de facilitar su consulta, comprensión y control documental.</t>
  </si>
  <si>
    <t>Verificada la subcarpeta correspondiente al código CLEA-22, denominada «Participación Ciudadana y Rendición de Cuentas», ubicada en la carpeta «SEGUIMIENTOS 2026» de OneDrive y compartida por la Oficina Asesora de Planeación (OAP) mediante el Memorando Interno No. 202613000063063 del 25 de mayo de 2026, se evidenció el aporte de tres (3) documentos en formato PDF denominados: «ASAMBLEA DE CIERRE - CI Resguardo Indígena Perancho - DT Apartadó», «ASAMBLEA DE CIERRE - CI Territorio Colectivo El Tigre - DT Meta» y «ASAMBLEA DE CIERRE - CI Territorio Colectivo San Rafael de Warrojo - DT Meta».
De la revisión efectuada se constató que los documentos contienen actas y listados de asistencia que soportan la realización de ejercicios de rendición de cuentas con comunidades étnicas durante el I cuatrimestre de 2026, en el marco de asambleas de cierre de caracterización de afectaciones territoriales, en concordancia con lo establecido en la actividad.
De acuerdo con el reporte cuantitativo, para el primer cuatrimestre se programó una meta de cuarenta y un (41) eventos de rendición de cuentas realizados con comunidades étnicas, registrándose un avance de tres (3) eventos. Las evidencias aportadas permiten validar la realización de los tres (3) eventos reportados; sin embargo, este resultado representa un avance del 7,3 % frente a la meta establecida para el periodo evaluado.
En consecuencia, se observa una ejecución inferior a la meta programada para el primer cuatrimestre, situación que deberá ser objeto de seguimiento en los próximos cortes con el fin de verificar la implementación de acciones que permitan alcanzar el cumplimiento de la meta anual establecida de ciento dieciséis (116) eventos de rendición de cuentas realizados con comunidades étnicas.</t>
  </si>
  <si>
    <t>Verificada la subcarpeta correspondiente al código CLEA 23, ubicada en la carpeta de OneDrive «SEGUIMIENTOS 2026», y con fundamento en la información suministrada por la Oficina Asesora de Planeación (OAP) mediante el Memorando Interno No. 202613000063063 del 25 de mayo de 2026, se evidenció la existencia de dos actas de reunión relacionadas con espacios de concertación desarrollados con las comunidades étnicas Territorio Nasa Kiwe Fxi y los Consejos Comunitarios de RECOMPAS (Corporación Red de Consejos Comunitarios del Pacífico Sur), realizados durante el mes de marzo de 2026.
En consecuencia, las evidencias aportadas permiten soportar la ejecución de la actividad durante el primer cuatrimestre de 2026.
No obstante, se observó que la metodología de medición corresponde a un indicador por demanda, expresado en términos porcentuales, con una meta anual del 100 % de los espacios atendidos, definida como la relación entre el número de espacios atendidos y el número total de espacios a los cuales haya sido invitada la Dirección de Asuntos Étnicos.Sin embargo, el proceso no aportó el análisis que sustente el resultado reportado en el seguimiento cualitativo, por lo que no fue posible validar el origen del 35% de avance registrado. Por tal razón, se valida el cumplimiento del 100 % correspondiente al primer cuatrimestre, teniendo en cuenta que se trata de un indicador por demanda y en el entendido que los dos espacios de concertación evidenciados corresponden a la totalidad de los espacios solicitados durante el período evaluado.
Se recomienda al proceso responsable documentar de manera explícita la metodología de cálculo del indicador, incluyendo los criterios para la determinación del numerador y el denominador, así como los soportes requeridos para la validación del avance reportado. Lo anterior, con el fin de garantizar la trazabilidad, consistencia y verificabilidad de la información registrada en los seguimientos cualitativos y cuantitativos de cada período, en concordancia con la meta anual establecida.</t>
  </si>
  <si>
    <t>Verificada la subcarpeta correspondiente al código GR-11, denominada «GESTIÓN DEL RIESGO», ubicada en la carpeta «SEGUIMIENTOS 2026» de OneDrive, compartida por la Oficina Asesora de Planeación (OAP) mediante el Memorando Interno No. 202613000063063 del 25 de mayo de 2026, se evidenciaron dos archivos en formato Excel correspondientes a los mapas de riesgos de corrupción y dos archivos en formato PDF que soportan las respectivas solicitudes de publicación.
Adicionalmente, se constató en la sede electrónica de la entidad, en el apartado Información de Planeación – Programa de Transparencia y Ética Pública, la publicación de dos versiones del Mapa de Riesgos de Corrupción: la primera con fecha del 19 de enero de 2026 y la segunda del 26 de marzo de 2026, las cuales coinciden con los archivos identificados en la evidencia documental aportada por el proceso.
En consecuencia, la Oficina de Control Interno (OCI) validó el cumplimiento de la actividad consistente en publicar en la página web de la Unidad el Mapa de Riesgos de Corrupción.</t>
  </si>
  <si>
    <t>Verificada la subcarpeta correspondiente al código GR-1 dentro de la carpeta de OneDrive "SEGUIMIENTOS 2026", compartida por la OAP, no se observó evidencia documental que respalde el reporte cualitativo presentado.
Si bien en el reporte cualitativo se indica que "el soporte se puede verificar en la plataforma Strategos", no se especifica la ruta, el módulo o la ubicación exacta donde se encuentra la información, lo que limita su consulta y validación.
Durante la verificación del cumplimiento y de la evidencia asociada, se constató que la dependencia realizó el reporte del monitoreo a los riesgos de corrupción en la plataforma Strategos. No obstante, se evidenciaron debilidades en la ejecución de las actividades de control de tres (3) riesgos, correspondientes a diez (10) controles del Grupo de Gestión de Economía Financiera, las cuales se encuentran documentadas en el Papel de Trabajo (PT) de Riesgos de Corrupción.
Se recomienda fortalecer la documentación de las evidencias que soportan el cumplimiento de las actividades de control, de manera que estas permitan su verificación de forma directa, completa y trazable. Cuando el soporte se encuentre en plataformas institucionales como Strategos, el reporte cualitativo deberá indicar de forma específica la ruta de acceso, el módulo, la funcionalidad o el identificador correspondiente que facilite su consulta y validación. En caso contrario, se recomienda incorporar en la carpeta de evidencias el soporte documental pertinente, evitando referencias genéricas a otras herramientas que dificulten el proceso de verificación.</t>
  </si>
  <si>
    <t>De conformidad con la evidencia aportada por la Oficina Asesora de Planeación (OAP), se verificó el informe preliminar de rendición de cuentas sobre los avances de la UAEGRTD durante la vigencia 2025, el cual constituye el documento base para la consolidación del informe final de rendición de cuentas.
Asimismo, se evidenció que, de acuerdo con el cronograma del componente programático publicado en la página web institucional, la actividad cuyo producto corresponde a la emisión de un (1) informe para la audiencia pública de rendición de cuentas tiene previsto su cumplimiento durante el segundo cuatrimestre de 2026.
No obstante, a partir de la información reportada cualitativamente y de la evidencia suministrada, no fue posible evaluar ni validar objetivamente el porcentaje de avance del 90 % registrado por el responsable de la actividad, toda vez que, según el mismo reporte, el informe se encuentra pendiente de diagramación y publicación.
En consecuencia, no es procedente emitir una conclusión sobre el cumplimiento de la actividad en el presente seguimiento, por cuanto la meta tiene previsto su cumplimiento durante el segundo cuatrimestre de 2026. En dicho periodo se verificará el producto final y las evidencias que soporten su ejecución, con el fin de determinar el nivel de cumplimiento alcanzado.</t>
  </si>
  <si>
    <t>2 Actividades formativas de prevención de corrupción realizadas</t>
  </si>
  <si>
    <r>
      <t xml:space="preserve">* Sin soportes cargados en carpeta OneDrive </t>
    </r>
    <r>
      <rPr>
        <i/>
        <sz val="10"/>
        <color theme="1"/>
        <rFont val="Arial"/>
        <family val="2"/>
      </rPr>
      <t>«SEGUIMIENTOS 2026»</t>
    </r>
  </si>
  <si>
    <t>Verificada la subcarpeta correspondiente al código CLEA-5 dentro de la carpeta de OneDrive denominada «SEGUIMIENTOS 2026», compartida por la OAP mediante el Memorando Interno No. 202613000063063 del 25 de mayo de 2026, no se evidenció información cargada que respalde el reporte cualitativo presentado. Asimismo, no se especifica la ruta, módulo o ubicación exacta que permita consultar y validar las actividades descritas como ejecutadas.
No obstante, se advierte que, mediante el Informe OCI-2026-08, emitido en marzo de 2026, la Oficina de Control Interno, en su numeral 2, realizó seguimiento a las actividades previstas para el III cuatrimestre de 2025 del Plan de Participación Ciudadana, correspondiente a la versión 3 del 6 de noviembre de 2025. Dicho informe constituye el mismo soporte referido en el reporte cualitativo registrado por la Dirección Social para esta actividad.
En consecuencia, se concluye que, para el primer cuatrimestre de 2026, la actividad fue ejecutada conforme a lo programado, razón por la cual se considera cumplida para el periodo objeto de seguimiento. 
Si bien se valida el cumplimiento de la actividad reportada, se recuerda que ello no exime la responsabilidad del proceso de suministrar oportunamente la información requerida y de acreditar la ejecución de las actividades correspondientes al período objeto de seguimiento mediante soportes idóneos, verificables y suficientes.</t>
  </si>
  <si>
    <t>Verificada la subcarpeta correspondiente al código IA-1, ubicada en la carpeta «Iniciativas Adicionales» de OneDrive «SEGUIMIENTOS 2026», suministrada por la Oficina Asesora de Planeación (OAP) mediante el Memorando Interno No. 202613000063063 del 25 de mayo de 2026, se evidenció la existencia del documento «Plan de Acción Equipo de Trabajo Cultura Organizacional URT 2026» y de los soportes documentales organizados por mes de ejecución. Al respecto, se observó que las evidencias se encuentran estructuradas de manera coherente, permitiendo identificar su correspondencia con las cuarenta (40) actividades ejecutadas y reportadas en los informes mensuales de seguimiento al plan de acción.
No obstante, se identificó que el plan de acción contempla un total de ciento sesenta y tres (163) actividades programadas para la vigencia 2026, de las cuales cuarenta y dos (42) corresponden al primer cuatrimestre. De estas, se evidenció la ejecución de cuarenta (40) actividades, lo que representa un avance del 24,54 % respecto del total de actividades previstas para la vigencia 2026.
Sin embargo, no se evidenciaron criterios, soportes metodológicos o variables documentadas que permitan establecer la forma de cálculo utilizada por la dependencia para determinar el porcentaje de cumplimiento del 38 % reportado, lo que limita la trazabilidad y validación objetiva del indicador.
En consecuencia, la Oficina de Control Interno valida la ejecución reportada de las actividades programadas para el periodo objeto de seguimiento; no obstante, considera necesario fortalecer la trazabilidad del indicador mediante la definición y documentación formal de la metodología de medición, incluyendo las variables, fórmulas y criterios aplicados para su cálculo.</t>
  </si>
  <si>
    <t>De acuerdo con los soportes compartidos por la Oficina Asesora de Planeación (OAP), mediante el Memorando Interno No. 202613000063063 del 25 de mayo de 2026, alojados en la carpeta de OneDrive «SEGUIMIENTOS 2026», subcarpeta «GESTIÓN DEL RIESGO», código GR-6, se evidenció el correo de solicitud del reporte y el archivo en Excel que contiene la relación de las denuncias recibidas a través del canal dispuesto para tal fin durante el I cuatrimestre de 2026. En este se observa que el Grupo de Gestión en Atención y Servicios a la Ciudadanía realizó seguimiento a la puesta en marcha e implementación del canal de comunicación exclusivo para la recepción de denuncias por posibles actos de corrupción.
En consecuencia, la Oficina de Control Interno (OCI) concluye que se valida el cumplimiento de un (1) reporte, de conformidad con la unidad de medida establecida para el indicador.
No obstante, se recomienda realizar el reporte cuatitativo conforme a la unidad de medida definida en el indicador, expresando el resultado en términos del número de reportes elaborados y no de manera porcentual, con el fin de mantener la coherencia entre lo formulado, lo medido y lo ejecutado.</t>
  </si>
  <si>
    <t xml:space="preserve">Porcentaje de ejecución  Estrategia Anual de Atención y Servicios a la Ciudadanía 
Número de actividades realizadas / Número de actividades programadas en la  Estrategia Anual de Atención y Servicios a la Ciudadanía </t>
  </si>
  <si>
    <t>Porcentaje de inventario identificado 
Cantidad de elementos identificados/Cantidad de elementos en inventario de la entidad</t>
  </si>
  <si>
    <t>De acuerdo con los soportes compartidos por la Oficina Asesora de Planeación (OAP) mediante el memorando interno No. 202613000063063 del 25 de mayo de 2026, alojados en la carpeta OneDrive "SEGUIMIENTOS 2026", subcarpeta "Cultura de la Legalidad y Estado Abierto", código CLEA-1, se verificó que no se aportó evidencia relacionada con la Estrategia de Rendición de Cuentas, correspondiente a la actividad objeto de seguimiento. Asimismo, se consultó el Sistema Único de Información de Trámites (SUIT), evidenciándose que la Unidad no registra trámites asociados a la rendición de cuentas (ver documento denominado "01062026 Resultados SUIT").
Durante la revisión se observó que tanto el reporte cualitativo como las evidencias aportadas hacen referencia a la Estrategia de Racionalización de Trámites formulada para la vigencia 2026, indicando que no ha sido posible efectuar su registro en el aplicativo dispuesto por el Departamento Administrativo de la Función Pública (DAFP), debido a la suspensión del acceso al usuario institucional como consecuencia de una actualización tecnológica, conforme a lo informado por esa entidad mediante correo electrónico del 20 de mayo de 2026.
Si bien la situación informada por el DAFP explica la imposibilidad de registrar la Estrategia de Racionalización de Trámites en el SUIT, dicha circunstancia no guarda relación con la actividad objeto de seguimiento, correspondiente a la Estrategia de Rendición de Cuentas. En consecuencia, se evidenció una inconsistencia entre la actividad definida en el PTEP, el reporte cualitativo y las evidencias aportadas, toda vez que la información presentada no soporta el cumplimiento de la actividad objeto de verificación.
Al respecto, en la reunión de socialización de resultados preliminares con los procesos, realizada el 22 de junio de 2026, la Oficina Asesora de Planeación reconoció la inconsistencia y manifestó que efectuará los ajustes correspondientes al PTEP, precisando que la actividad presenta un error de formulación y que su contenido debe estar orientado a la Estrategia de Racionalización de Trámites.
Se recomienda fortalecer los mecanismos de revisión y control de calidad durante la formulación y el seguimiento del PTEP, con el fin de asegurar la consistencia entre las actividades programadas, los reportes cualitativos y las evidencias que las soportan. Asimismo, se sugiere verificar que la información reportada corresponda efectivamente a la actividad objeto de seguimiento, garantizando la coherencia, trazabilidad y suficiencia de los soportes para su adecuada validación.</t>
  </si>
  <si>
    <r>
      <t xml:space="preserve">De acuerdo con los soportes compartidos por la Oficina Asesora de Planeación (OAP) mediante el Memorando Interno No. 202613000063063 del 25 de mayo de 2026, alojados en la carpeta de OneDrive </t>
    </r>
    <r>
      <rPr>
        <i/>
        <sz val="10"/>
        <rFont val="Arial"/>
        <family val="2"/>
      </rPr>
      <t>«SEGUIMIENTOS 2026»</t>
    </r>
    <r>
      <rPr>
        <sz val="10"/>
        <rFont val="Arial"/>
        <family val="2"/>
      </rPr>
      <t xml:space="preserve">, subcarpeta «Gestión del Riesgo», código GR-2, se verificó que durante el primer cuatrimestre de 2026 se desarrollaron actividades formativas relacionadas con la prevención de la corrupción, la identificación de riesgos y la implementación de medidas antifraude en los procesos de trámite de cuentas de cobro y reconocimiento de viáticos.
Al respecto, se observaron informes de asistencia correspondientes a dos (2) jornadas de socialización de la Circular 002 de 2026, mediante la cual se establecen lineamientos para la recepción y trámite de cuentas, realizadas los días 6 de enero y 4 de febrero de 2026, así como la respectiva presentación utilizada durante dichas actividades. De igual manera, se evidenciaron dos (2) jornadas de socialización de la Resolución 00229 de 2026, relacionada con el proceso de reconocimiento de viáticos, llevadas a cabo los días 5 y 11 de marzo de 2026. Para esta última actividad, se aportó además la grabación de la sesión. 
En total, se observó evidencia de cuatro (4) jornadas de socialización. No obstante, en el reporte cualitativo del avance de la actividad se señala que </t>
    </r>
    <r>
      <rPr>
        <i/>
        <sz val="10"/>
        <rFont val="Arial"/>
        <family val="2"/>
      </rPr>
      <t>“se realizaron dos socializaciones con las que se busca disminuir los riesgos”</t>
    </r>
    <r>
      <rPr>
        <sz val="10"/>
        <rFont val="Arial"/>
        <family val="2"/>
      </rPr>
      <t xml:space="preserve">. En consecuencia, no resulta claro el criterio utilizado para la medición y reporte de la actividad, específicamente si la unidad de medida corresponde al número de jornadas realizadas o al número de temáticas socializadas.
Por otra parte, al revisar el cronograma del componente programático, se evidenció que el cumplimiento de esta actividad no había sido previsto para el primer cuatrimestre de 2026. En efecto, la meta anual consistente en la realización de dos (2) actividades formativas sobre identificación de riesgos y medidas antifraude fue programada para ejecutarse mediante una actividad en el segundo cuatrimestre y otra en el tercer cuatrimestre de la vigencia.
En consecuencia, se concluye que, aunque el cronograma contemplaba el desarrollo de dichas actividades en periodos posteriores, durante el primer cuatrimestre de 2026 se dio cumplimiento anticipado a la meta anual establecida.
</t>
    </r>
  </si>
  <si>
    <t>De acuerdo con los soportes compartidos por la Oficina Asesora de Planeación (OAP) mediante el Memorando Interno No. 202613000063063 del 25 de mayo de 2026, alojados en la carpeta de OneDrive «SEGUIMIENTOS 2026», subcarpeta «REDES Y ARTICULACIÓN», código RA-1, se evidenció un cronograma de ejecución de actividades para la vigencia 2026, organizado por ejes temáticos, denominado «PROGRAMA DE SENSIBILIZACIONES SIC, SEGUIMIENTO, ORFEO &amp; AC GGDAMH».
Asimismo, se observó una carpeta denominada «NORMATIVIDAD ARCHIVÍSTICA 2026», la cual contiene un total de 42 archivos, algunos de ellos organizados en subcarpetas. No obstante, no fue posible establecer una relación clara entre los soportes aportados y las actividades registradas en el cronograma, debido a la ausencia de una nomenclatura estandarizada y de mecanismos que permitan asociar de manera directa las evidencias con las actividades programadas.
Al respecto, se evidenció que inicialmente el proceso no había incorporado el cronograma de actividades; sin embargo, posteriormente, como resultado de la validación efectuada por la OAP, este fue incluido en atención a la recomendación de implementar una matriz de seguimiento que permitiera identificar las evidencias correspondientes a las actividades ejecutadas frente a las programadas.
Adicionalmente, se observó que, en la columna N denominada «Validación OAP» del documento «Seguimiento PTEP - C1.xlsx», la Oficina Asesora de Planeación registró la siguiente observación: «El grupo de trabajo adjunta un cronograma de trabajo que permite identificar cuáles son las actividades que se completaron». No obstante, durante la verificación realizada no fue posible establecer una correspondencia entre las evidencias aportadas, los ejes temáticos definidos y las fechas de ejecución previstas en el cronograma.
Al respecto, mediante correo electrónico del 16 de junio de 2026 se realizó la socialización de los resultados preliminares al enlace de la OAP, para que desde su rol de administrador realizara el envío de este a cada dependencia responsable, posterior a esto, el enlace de GGDAMH, realizó envío del documento "Tablero de control sensibilizaciones GGDAMH", en el que se validó la programación que desde la dependencia se definió para el cumplimiento de la meta, conforme a lo evidenciado se constató que desde el GGDAMH se realizó la programación de veintinueve (29) actividades de socialización para la vigencia de 2026, respecto al I Cuatrimestre, se identificó que la dependenica ejecutó diecinueve (19) de estas y que cuentan con la evidencia correspondiente, esto es, listados de asistencia de los participantes y actas de reunión, así las cosas, la Oficina de Control Intenro concluye que para el periodoi sujeto de revisión, se dio cumoplimiento a la actividad en un 69%.
Como aporte al proceso de mejora continua, se recomienda fortalecer los mecanismos de seguimiento, control y reporte del indicador mediante la implementación de una metodología que permita identificar y relacionar de manera clara, verificable y trazable cada evidencia con la actividad programada correspondiente, incorporando criterios estandarizados de clasificación, nomenclatura y registro documental. Así mismo, definir y documentar la metodología de medición del indicador, incluyendo las variables, criterios de cálculo y universo de actividades programadas, de manera que los porcentajes de avance reportados puedan ser objetivamente sustentados, verificados y comparados frente a las metas establecidas.</t>
  </si>
  <si>
    <t>De acuerdo con los soportes compartidos por la Oficina Asesora de Planeación (OAP), mediante el Memorando Interno No. 202613000063063 del 25 de mayo de 2026, alojados en la carpeta de OneDrive «SEGUIMIENTOS 2026», subcarpeta «REDES Y ARTICULACIÓN», código RA-2, se evidenció que el proceso aportó soporte completo de la realización de diez (10) mesas técnicas de atención a la supervisión, llevadas a cabo los días 22 de enero, 27 de febrero, 25 de marzo, 7 de abril, 21 de abril, 27 de abril, 29 de abril y 30 de abril.
De acuerdo con los soportes compartidos por la Oficina Asesora de Planeación (OAP), mediante el Memorando Interno No. 202613000063063 del 25 de mayo de 2026, alojados en la carpeta de OneDrive "SEGUIMIENTOS 2026", subcarpeta "REDES Y ARTICULACIÓN", código RA-2, se evidenció que el proceso desarrolló jornadas de atención y acompañamiento a la supervisión contractual mediante la realización de diez (10) Mesas de Atención a la Supervisión, llevadas a cabo los días 22 de enero, 27 de febrero, 25 de marzo, 7 de abril, 21 de abril, 27 de abril, 29 de abril y 30 de abril.
Estas jornadas estuvieron orientadas al fortalecimiento de las capacidades técnicas, administrativas y de seguimiento contractual de los supervisores de la Unidad, generando espacios de articulación interna entre dependencias, análisis de situaciones recurrentes en la supervisión contractual, socialización de lineamientos institucionales y atención de inquietudes relacionadas con la ejecución, seguimiento y control de los contratos.
Conforme al cronograma anual de Mesas de Atención a la Supervisión, se evidenció que se tenía prevista la realización de tres (3) mesas durante la vigencia. En este sentido, se observó que la ejecución superó la programación inicial, contribuyendo al fortalecimiento del acompañamiento a la supervisión contractual. No obstante, para efectos de medición del avance frente a la meta establecida, la Oficina de Control Interno considera un cumplimiento del 100 %, teniendo en cuenta que la meta programada fue alcanzada.
Se recomienda fortalecer la etapa de planeación mediante la definición de metas más acordes con las necesidades reales del proceso, soportadas en análisis históricos, proyecciones de demanda y criterios técnicos. Asimismo, se sugiere establecer mecanismos periódicos de revisión y ajuste del cronograma, que permitan armonizar la programación con la ejecución efectiva, garantizando mayor consistencia entre lo planeado, lo ejecutado y lo reportado.</t>
  </si>
  <si>
    <t xml:space="preserve">De acuerdo con los soportes compartidos por la Oficina Asesora de Planeación (OAP), mediante el Memorando Interno No. 202613000063063 del 25 de mayo de 2026, alojados en la carpeta de OneDrive denominada «SEGUIMIENTOS 2026», subcarpeta «CULTURA DE LA LEGALIDAD Y ESTADO ABIERTO», código CLEA-9, se identificó el archivo Excel titulado “ESTRATEGIA ANUAL 2026.xlsx”, en el cual se relacionan las actividades que conforman la Estrategia Anual de Atención y Servicios a la Ciudadanía, incluyendo para cada una de ellas la meta o producto, el cronograma, el porcentaje de avance y la descripción de los avances reportados.
Al respecto, se evidenció el documento denominado "Estrategia Anual 2026", en el este documento el GGASC definió las actividades a ejecutar durante la vigencia 2026 para la implementación de la política, de Atención y Servicios a la Ciudadanía, es así como, al verificar las actividades programadas para el primer cuatrimestre y las evidencias que respaldan su ejecución se observó que se llevaron a cabo piezas gráficas encaminadas a orientar y divulgar, tanto interna como externamente los canales y escenarios de relacionamiento dispuestos por la entidad para la atención a la ciudadanía, así mismo, se realizó la actualización de la Sede Electrónica de la Entidad conforme a lo definido en el ITA, además, se realizaron los cuatro (4) reportes en el SUIT respecto a las PQRSD asociados a los trámites de la Entidad, adicionalmente, se emitió el informe de análisis de los resultados de la evaluación de la satisfacción frente al servicio prestado a los colaboradores de la Entidad y finalmente la realización de actividades encaminadas a la adopción del programa de lenguaje claro.
Con el fin de validar el porcentaje de avance correspondiente al primer cuatrimestre, la Oficina de Control Interno verificó  que en el documento "Estrategia Anual 2026" se definieron doce (12) actividades para la vigencia 2026, de las cuales en cuatro (4) definieron entregables así: 2 eventos/ferias (incio marzo - finalización noviebre), 11 Reportes de Datos en el Sistema Único de Información y Tramites - SUIT (inicio febrero - finalización diciebre), 3 Jornadas de Cualificaciones en Atención al Ciudadano y 3 Informes de resultados (inicio marzo - finalización noviembre), por tanto, en total establecieron veinticoho (28) entregables para la vigencia,  así las cosas y, conforme a lo señalado se validó el cumplimiento de los entregables correspondientes de enero a abril de 2026, evidenciando que del total de entregables programados para la vigencia 2026, se dio cumplimiento en un 22,33%.
</t>
  </si>
  <si>
    <t xml:space="preserve">De acuerdo con los soportes compartidos por la Oficina Asesora de Planeación (OAP), mediante el Memorando Interno No. 202613000063063 del 25 de mayo de 2026, alojados en la carpeta de OneDrive «SEGUIMIENTOS 2026», subcarpeta «GESTIÓN DEL RIESGO» (código GR-7), se evidenció la existencia de 23 carpetas correspondientes a las siguientes dependencias o territoriales: Apartadó, Barrancabermeja, Bucaramanga, Cali, Carmen de Bolívar, Caucasia, Chocó, Cúcuta, DT Bogotá, Florencia, Ibagué, Medellín, Neiva, Nivel Central, Pasto, Pereira, Popayán, Putumayo, Santa Marta, Sincelejo, Tumaco, Valledupar y Villavicencio.
Asimismo, se verificó el cumplimiento de la actividad mediante el registro del formato «Control de Salida de Elementos y/o Equipos» (GL-FO-13), debidamente diligenciado, organizado y agrupado por mes, para las dependencias DT Bogotá, Florencia, Ibagué, Medellín, Neiva, Nivel Central, Pasto, Pereira, Popayán, Putumayo, Santa Marta, Sincelejo, Tumaco, Valledupar, Apartadó, Barrancabermeja, Bucaramanga, Cali, Carmen de Bolívar, Caucasia, Chocó, Cúcuta y Villavicencio. En consecuencia, se evidenció el diligenciamiento del formato en 15 de las 23 dependencias relacionadas.
No obstante, para las 8 carpetas restantes (Apartadó, Barrancabermeja, Bucaramanga, Cali, Carmen de Bolívar, Caucasia, Chocó y Cúcuta) no se identificaron documentos o soportes relacionados con la actividad objeto de verificación. Adicionalmente, el proceso no aportó justificación, aclaración o sustento que permitiera establecer las razones de dicha situación; por lo tanto, no fue posible determinar si la ausencia de registros obedece a la inexistencia de movimientos de salida de elementos y/o equipos durante el período evaluado o a la falta de conservación y/o cargue de los soportes correspondientes.
En este sentido, si bien se valida un avance del 100 % para el primer cuatrimestre de 2026, se considera necesario que estas situaciones sean debidamente documentadas y soportadas por las dependencias responsables, con el fin de garantizar la adecuada trazabilidad de la información, la confiabilidad de los registros y el efectivo seguimiento de las novedades presentadas. Lo anterior cobra especial relevancia tratándose de indicadores cuya medición depende de la ocurrencia de eventos o demandas específicas, ya que la ausencia de soportes o de explicaciones formales limita la validación de los resultados reportados y el análisis de su comportamiento. No obstante, </t>
  </si>
  <si>
    <r>
      <t xml:space="preserve">Verificada la carpeta de OneDrive compartida por la Oficina Asesora de Planeación (OAP), mediante el Memorando Interno No. 202613000063063 del 25 de mayo de 2026, en la carpeta «SEGUIMIENTOS 2026», subcarpeta «GESTIÓN DEL RIESGO» (código GR-8), no se evidenció documentación o soporte alguno que permita validar el cumplimiento de la actividad durante el período objeto de seguimiento, en concordancia con lo reportado por el proceso en el reporte cualitativo.
Al respecto, mediante correo electrónico del 16 de junio de 2026 se realizó la socialización de los resultados preliminares al enlace de la OAP, para que desde su rol de administrador realizara el envío de este a cada dependencia responsable, posterior a esto, se llevó a cabo mesa de trabajo el día 22 de junio de 2026, espacio en el que el enlace del GSOA manifestó que las evidencias habían sido enviadas conforme los tiempos establecidos por la OAP, en tal sentido se indicó que según lo informado la OCI no contaba con el correo referido, por lo que solicitaba fuera enviado al equipo auditor para su validación.
Conforme a lo remitido por el Grupo de Gestión Logística y de Recursos Físicos, la Oficina de Control Interno validó lo siguiente:
Se identificaron 12 carpetas así: Apartadó, Atención al Ciudadano, Cali, Caucasia, Comunicaciones, Control Interno, Étnicos, Pasto, Planeación, Seguridad, Subdirección y Tumaco, en cada una de las carpetas se observaron los documentos de toma física y los memorandos con asunto "Envío de placas de inventario", al revisar el documento correspondiente a la toma física, se observó que las dependencias cuentan con el siguiente número de activos:
* Apartadó: 640 activos
* Atención al Ciudadano: 94 activos
* Cali: 442 activos
* Caucasia: 152 activos
* Comunicaciones: 96 activos
* Control Interno: 29 activos
* Étnicos: 45 activos
* Pasto: 661 activos
* Planeación: 39 activos
* Seguridad: 46 activos
* Subdirección: 62 activos
* Tumaco: 92 activos
</t>
    </r>
    <r>
      <rPr>
        <b/>
        <sz val="10"/>
        <rFont val="Arial"/>
        <family val="2"/>
      </rPr>
      <t xml:space="preserve">TOTAL: 2.398
</t>
    </r>
    <r>
      <rPr>
        <sz val="10"/>
        <rFont val="Arial"/>
        <family val="2"/>
      </rPr>
      <t>Así las cosas, y con fundamento en la evidencia aportada, la Oficina de Control Interno (OCI) concluye que el porcentaje de avance de la actividad GR-8 para el primer cuatrimestre de 2026 corresponde al 29,04 %, toda vez que, de acuerdo con el reporte cualitativo, la entidad cuenta con un total de 8.255 activos fijos, distribuidos entre bienes de control administrativo y bienes de propiedad, planta y equipo, de los cuales 2.398 han sido identificados a la fecha.
En consecuencia, el porcentaje reportado guarda correspondencia con la metodología establecida para el indicador, calculado mediante la fórmula: Porcentaje de inventario identificado = (Cantidad de elementos identificados / Cantidad de elementos en inventario de la entidad) × 100.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</si>
</sst>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43" formatCode="_-* #,##0.00_-;\-* #,##0.00_-;_-* &quot;-&quot;??_-;_-@_-"/>
    <numFmt numFmtId="164" formatCode="[$-240A]d&quot; de &quot;mmmm&quot; de &quot;yyyy;@"/>
    <numFmt numFmtId="165" formatCode="0.0%"/>
  </numFmts>
  <fonts count="18" x14ac:knownFonts="1">
    <font>
      <sz val="11"/>
      <color theme="1"/>
      <name val="Aptos Narrow"/>
      <family val="2"/>
      <scheme val="minor"/>
    </font>
    <font>
      <sz val="10"/>
      <name val="Arial"/>
      <family val="2"/>
    </font>
    <font>
      <b/>
      <sz val="10"/>
      <name val="Arial"/>
      <family val="2"/>
    </font>
    <font>
      <b/>
      <sz val="10"/>
      <color theme="1"/>
      <name val="Arial"/>
      <family val="2"/>
    </font>
    <font>
      <sz val="10"/>
      <color theme="1"/>
      <name val="Arial"/>
      <family val="2"/>
    </font>
    <font>
      <b/>
      <sz val="11"/>
      <color indexed="63"/>
      <name val="Calibri"/>
      <family val="2"/>
    </font>
    <font>
      <sz val="11"/>
      <name val="Arial"/>
      <family val="2"/>
    </font>
    <font>
      <sz val="11"/>
      <color theme="1"/>
      <name val="Arial"/>
      <family val="2"/>
    </font>
    <font>
      <b/>
      <sz val="11"/>
      <color theme="1"/>
      <name val="Arial"/>
      <family val="2"/>
    </font>
    <font>
      <sz val="11"/>
      <color theme="1"/>
      <name val="Aptos Narrow"/>
      <family val="2"/>
      <scheme val="minor"/>
    </font>
    <font>
      <sz val="12"/>
      <color theme="1"/>
      <name val="Aptos Narrow"/>
      <family val="2"/>
      <scheme val="minor"/>
    </font>
    <font>
      <u/>
      <sz val="11"/>
      <color theme="10"/>
      <name val="Aptos Narrow"/>
      <family val="2"/>
      <scheme val="minor"/>
    </font>
    <font>
      <b/>
      <sz val="14"/>
      <name val="Arial"/>
      <family val="2"/>
    </font>
    <font>
      <i/>
      <sz val="10"/>
      <color theme="1"/>
      <name val="Arial"/>
      <family val="2"/>
    </font>
    <font>
      <sz val="10"/>
      <color rgb="FFFF0000"/>
      <name val="Arial"/>
      <family val="2"/>
    </font>
    <font>
      <sz val="10"/>
      <color rgb="FF000000"/>
      <name val="Arial"/>
      <family val="2"/>
    </font>
    <font>
      <i/>
      <sz val="11"/>
      <color theme="1"/>
      <name val="Arial"/>
      <family val="2"/>
    </font>
    <font>
      <i/>
      <sz val="10"/>
      <name val="Arial"/>
      <family val="2"/>
    </font>
  </fonts>
  <fills count="7">
    <fill>
      <patternFill patternType="none"/>
    </fill>
    <fill>
      <patternFill patternType="gray125"/>
    </fill>
    <fill>
      <patternFill patternType="solid">
        <fgColor theme="0"/>
        <bgColor indexed="64"/>
      </patternFill>
    </fill>
    <fill>
      <patternFill patternType="solid">
        <fgColor indexed="22"/>
        <bgColor indexed="31"/>
      </patternFill>
    </fill>
    <fill>
      <patternFill patternType="solid">
        <fgColor theme="9" tint="0.79998168889431442"/>
        <bgColor indexed="64"/>
      </patternFill>
    </fill>
    <fill>
      <patternFill patternType="solid">
        <fgColor rgb="FFFFFBE0"/>
        <bgColor indexed="64"/>
      </patternFill>
    </fill>
    <fill>
      <patternFill patternType="solid">
        <fgColor rgb="FFFFFFEA"/>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style="thin">
        <color auto="1"/>
      </left>
      <right/>
      <top style="thin">
        <color auto="1"/>
      </top>
      <bottom style="thin">
        <color auto="1"/>
      </bottom>
      <diagonal/>
    </border>
    <border>
      <left style="double">
        <color auto="1"/>
      </left>
      <right/>
      <top style="double">
        <color auto="1"/>
      </top>
      <bottom style="thin">
        <color auto="1"/>
      </bottom>
      <diagonal/>
    </border>
    <border>
      <left/>
      <right/>
      <top style="double">
        <color auto="1"/>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double">
        <color auto="1"/>
      </top>
      <bottom style="thin">
        <color auto="1"/>
      </bottom>
      <diagonal/>
    </border>
    <border>
      <left style="thin">
        <color indexed="64"/>
      </left>
      <right style="thin">
        <color indexed="64"/>
      </right>
      <top style="thin">
        <color indexed="64"/>
      </top>
      <bottom style="thin">
        <color theme="1"/>
      </bottom>
      <diagonal/>
    </border>
    <border>
      <left style="thin">
        <color indexed="64"/>
      </left>
      <right style="thin">
        <color indexed="64"/>
      </right>
      <top style="thin">
        <color theme="1"/>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1" fillId="0" borderId="0"/>
    <xf numFmtId="0" fontId="5" fillId="3" borderId="1" applyNumberFormat="0" applyAlignment="0" applyProtection="0"/>
    <xf numFmtId="9" fontId="9" fillId="0" borderId="0" applyFont="0" applyFill="0" applyBorder="0" applyAlignment="0" applyProtection="0"/>
    <xf numFmtId="0" fontId="10" fillId="0" borderId="0"/>
    <xf numFmtId="43" fontId="9" fillId="0" borderId="0" applyFont="0" applyFill="0" applyBorder="0" applyAlignment="0" applyProtection="0"/>
    <xf numFmtId="0" fontId="11" fillId="0" borderId="0" applyNumberFormat="0" applyFill="0" applyBorder="0" applyAlignment="0" applyProtection="0"/>
    <xf numFmtId="41" fontId="9" fillId="0" borderId="0" applyFont="0" applyFill="0" applyBorder="0" applyAlignment="0" applyProtection="0"/>
  </cellStyleXfs>
  <cellXfs count="112">
    <xf numFmtId="0" fontId="0" fillId="0" borderId="0" xfId="0"/>
    <xf numFmtId="0" fontId="1" fillId="2" borderId="0" xfId="1" applyFill="1"/>
    <xf numFmtId="0" fontId="1" fillId="2" borderId="0" xfId="1" applyFill="1" applyAlignment="1">
      <alignment vertical="center"/>
    </xf>
    <xf numFmtId="0" fontId="1" fillId="2" borderId="0" xfId="1" applyFill="1" applyAlignment="1">
      <alignment horizontal="center" vertical="center"/>
    </xf>
    <xf numFmtId="0" fontId="6" fillId="2" borderId="0" xfId="1" applyFont="1" applyFill="1"/>
    <xf numFmtId="9" fontId="1" fillId="2" borderId="0" xfId="3" applyFont="1" applyFill="1"/>
    <xf numFmtId="9" fontId="1" fillId="2" borderId="0" xfId="3" applyFont="1" applyFill="1" applyAlignment="1">
      <alignment vertical="center"/>
    </xf>
    <xf numFmtId="0" fontId="1" fillId="0" borderId="0" xfId="1"/>
    <xf numFmtId="0" fontId="4" fillId="2" borderId="0" xfId="1" applyFont="1" applyFill="1" applyAlignment="1">
      <alignment horizontal="center"/>
    </xf>
    <xf numFmtId="0" fontId="3" fillId="4" borderId="5" xfId="1" applyFont="1" applyFill="1" applyBorder="1" applyAlignment="1">
      <alignment horizontal="center" vertical="center" wrapText="1"/>
    </xf>
    <xf numFmtId="0" fontId="2" fillId="4" borderId="5" xfId="1" applyFont="1" applyFill="1" applyBorder="1" applyAlignment="1">
      <alignment horizontal="center" vertical="center" wrapText="1"/>
    </xf>
    <xf numFmtId="0" fontId="3" fillId="4" borderId="10" xfId="1" applyFont="1" applyFill="1" applyBorder="1" applyAlignment="1">
      <alignment horizontal="center" vertical="center" wrapText="1"/>
    </xf>
    <xf numFmtId="0" fontId="7" fillId="2" borderId="0" xfId="1" applyFont="1" applyFill="1" applyAlignment="1">
      <alignment horizontal="center"/>
    </xf>
    <xf numFmtId="0" fontId="8" fillId="4" borderId="10" xfId="1" applyFont="1" applyFill="1" applyBorder="1" applyAlignment="1">
      <alignment horizontal="center" vertical="center" wrapText="1"/>
    </xf>
    <xf numFmtId="0" fontId="1" fillId="0" borderId="8" xfId="0" applyFont="1" applyBorder="1" applyAlignment="1">
      <alignment horizontal="center" vertical="center" wrapText="1"/>
    </xf>
    <xf numFmtId="0" fontId="4" fillId="0" borderId="10" xfId="0" applyFont="1" applyBorder="1" applyAlignment="1">
      <alignment horizontal="center" vertical="center" wrapText="1"/>
    </xf>
    <xf numFmtId="0" fontId="1" fillId="0" borderId="5" xfId="0" applyFont="1" applyBorder="1" applyAlignment="1">
      <alignment horizontal="center" vertical="center" wrapText="1"/>
    </xf>
    <xf numFmtId="9" fontId="1" fillId="0" borderId="5" xfId="3" applyFont="1" applyFill="1" applyBorder="1" applyAlignment="1">
      <alignment horizontal="center" vertical="center" wrapText="1"/>
    </xf>
    <xf numFmtId="9" fontId="4" fillId="0" borderId="10" xfId="0" applyNumberFormat="1" applyFont="1" applyBorder="1" applyAlignment="1">
      <alignment horizontal="center" vertical="center" wrapText="1"/>
    </xf>
    <xf numFmtId="0" fontId="1" fillId="0" borderId="5" xfId="3" applyNumberFormat="1" applyFont="1" applyFill="1" applyBorder="1" applyAlignment="1">
      <alignment horizontal="center" vertical="center" wrapText="1"/>
    </xf>
    <xf numFmtId="1" fontId="1" fillId="0" borderId="5" xfId="3" applyNumberFormat="1" applyFont="1" applyFill="1" applyBorder="1" applyAlignment="1">
      <alignment horizontal="center" vertical="center" wrapText="1"/>
    </xf>
    <xf numFmtId="0" fontId="1" fillId="0" borderId="5" xfId="3" applyNumberFormat="1" applyFont="1" applyFill="1" applyBorder="1" applyAlignment="1">
      <alignment horizontal="justify" vertical="center" wrapText="1"/>
    </xf>
    <xf numFmtId="9" fontId="1" fillId="0" borderId="5" xfId="3" applyFont="1" applyFill="1" applyBorder="1" applyAlignment="1">
      <alignment horizontal="justify" vertical="center" wrapText="1"/>
    </xf>
    <xf numFmtId="0" fontId="7" fillId="0" borderId="5" xfId="0" applyFont="1" applyBorder="1" applyAlignment="1">
      <alignment horizontal="center" vertical="center" wrapText="1"/>
    </xf>
    <xf numFmtId="0" fontId="7" fillId="0" borderId="0" xfId="0" applyFont="1" applyAlignment="1">
      <alignment horizontal="center" vertical="center" wrapText="1"/>
    </xf>
    <xf numFmtId="9" fontId="7" fillId="0" borderId="10" xfId="0" applyNumberFormat="1" applyFont="1" applyBorder="1" applyAlignment="1">
      <alignment horizontal="center" vertical="center" wrapText="1"/>
    </xf>
    <xf numFmtId="0" fontId="4" fillId="0" borderId="5" xfId="0" applyFont="1" applyBorder="1" applyAlignment="1">
      <alignment vertical="center" wrapText="1"/>
    </xf>
    <xf numFmtId="0" fontId="7" fillId="0" borderId="10" xfId="0" applyFont="1" applyBorder="1" applyAlignment="1">
      <alignment horizontal="center" vertical="center" wrapText="1"/>
    </xf>
    <xf numFmtId="9" fontId="6" fillId="0" borderId="10" xfId="0" applyNumberFormat="1" applyFont="1" applyBorder="1" applyAlignment="1">
      <alignment horizontal="center" vertical="center" wrapText="1"/>
    </xf>
    <xf numFmtId="2" fontId="1" fillId="0" borderId="5" xfId="3" applyNumberFormat="1" applyFont="1" applyFill="1" applyBorder="1" applyAlignment="1">
      <alignment horizontal="center" vertical="center" wrapText="1"/>
    </xf>
    <xf numFmtId="0" fontId="6" fillId="0" borderId="10" xfId="0" applyFont="1" applyBorder="1" applyAlignment="1">
      <alignment horizontal="center" vertical="center" wrapText="1"/>
    </xf>
    <xf numFmtId="164" fontId="1" fillId="0" borderId="5" xfId="0" applyNumberFormat="1" applyFont="1" applyBorder="1" applyAlignment="1">
      <alignment horizontal="center" vertical="center" wrapText="1"/>
    </xf>
    <xf numFmtId="9" fontId="1" fillId="0" borderId="5" xfId="0" applyNumberFormat="1" applyFont="1" applyBorder="1" applyAlignment="1">
      <alignment horizontal="center" vertical="center" wrapText="1"/>
    </xf>
    <xf numFmtId="165" fontId="1" fillId="0" borderId="5" xfId="3" applyNumberFormat="1" applyFont="1" applyFill="1" applyBorder="1" applyAlignment="1">
      <alignment horizontal="center" vertical="center" wrapText="1"/>
    </xf>
    <xf numFmtId="10" fontId="1" fillId="0" borderId="5" xfId="3" applyNumberFormat="1" applyFont="1" applyFill="1" applyBorder="1" applyAlignment="1">
      <alignment horizontal="center" vertical="center" wrapText="1"/>
    </xf>
    <xf numFmtId="9" fontId="6" fillId="0" borderId="9" xfId="0" applyNumberFormat="1" applyFont="1" applyBorder="1" applyAlignment="1">
      <alignment horizontal="center" vertical="center" wrapText="1"/>
    </xf>
    <xf numFmtId="41" fontId="6" fillId="0" borderId="10" xfId="7" applyFont="1" applyFill="1" applyBorder="1" applyAlignment="1">
      <alignment horizontal="center" vertical="center" wrapText="1"/>
    </xf>
    <xf numFmtId="3" fontId="1" fillId="0" borderId="5" xfId="3" applyNumberFormat="1" applyFont="1" applyFill="1" applyBorder="1" applyAlignment="1">
      <alignment horizontal="center" vertical="center" wrapText="1"/>
    </xf>
    <xf numFmtId="41" fontId="6" fillId="0" borderId="10" xfId="7" applyFont="1" applyFill="1" applyBorder="1" applyAlignment="1">
      <alignment vertical="center" wrapText="1"/>
    </xf>
    <xf numFmtId="0" fontId="1" fillId="0" borderId="5" xfId="0" applyFont="1" applyBorder="1" applyAlignment="1">
      <alignment vertical="center" wrapText="1"/>
    </xf>
    <xf numFmtId="0" fontId="1" fillId="0" borderId="5" xfId="0" applyFont="1" applyBorder="1" applyAlignment="1">
      <alignment horizontal="left" vertical="center" wrapText="1"/>
    </xf>
    <xf numFmtId="0" fontId="4" fillId="0" borderId="5" xfId="0" applyFont="1" applyBorder="1" applyAlignment="1">
      <alignment horizontal="left" vertical="center" wrapText="1"/>
    </xf>
    <xf numFmtId="0" fontId="1" fillId="0" borderId="5" xfId="4" applyFont="1" applyBorder="1" applyAlignment="1">
      <alignment horizontal="left" vertical="center" wrapText="1"/>
    </xf>
    <xf numFmtId="0" fontId="14" fillId="0" borderId="5" xfId="0" applyFont="1" applyBorder="1" applyAlignment="1">
      <alignment horizontal="left" vertical="center" wrapText="1"/>
    </xf>
    <xf numFmtId="0" fontId="1" fillId="0" borderId="5" xfId="1" applyBorder="1" applyAlignment="1">
      <alignment horizontal="left" vertical="center" wrapText="1"/>
    </xf>
    <xf numFmtId="0" fontId="1" fillId="0" borderId="5" xfId="4" applyFont="1" applyBorder="1" applyAlignment="1">
      <alignment vertical="center" wrapText="1"/>
    </xf>
    <xf numFmtId="3" fontId="1" fillId="0" borderId="5" xfId="4" applyNumberFormat="1" applyFont="1" applyBorder="1" applyAlignment="1">
      <alignment horizontal="left" vertical="center" wrapText="1"/>
    </xf>
    <xf numFmtId="164" fontId="1" fillId="0" borderId="5" xfId="4" applyNumberFormat="1" applyFont="1" applyBorder="1" applyAlignment="1">
      <alignment horizontal="center" vertical="center" wrapText="1"/>
    </xf>
    <xf numFmtId="9" fontId="1" fillId="0" borderId="5" xfId="4" applyNumberFormat="1" applyFont="1" applyBorder="1" applyAlignment="1">
      <alignment horizontal="left" vertical="center" wrapText="1"/>
    </xf>
    <xf numFmtId="0" fontId="1" fillId="0" borderId="7" xfId="0" applyFont="1" applyBorder="1" applyAlignment="1">
      <alignment vertical="center" wrapText="1"/>
    </xf>
    <xf numFmtId="0" fontId="1" fillId="0" borderId="7" xfId="4" applyFont="1" applyBorder="1" applyAlignment="1">
      <alignment horizontal="left" vertical="center" wrapText="1"/>
    </xf>
    <xf numFmtId="0" fontId="4" fillId="0" borderId="7" xfId="0" applyFont="1" applyBorder="1" applyAlignment="1">
      <alignment horizontal="left" vertical="center" wrapText="1"/>
    </xf>
    <xf numFmtId="0" fontId="1" fillId="0" borderId="7" xfId="0" applyFont="1" applyBorder="1" applyAlignment="1">
      <alignment horizontal="left" vertical="center" wrapText="1"/>
    </xf>
    <xf numFmtId="0" fontId="1" fillId="0" borderId="7" xfId="3" applyNumberFormat="1" applyFont="1" applyFill="1" applyBorder="1" applyAlignment="1">
      <alignment horizontal="center" vertical="center" wrapText="1"/>
    </xf>
    <xf numFmtId="164" fontId="1" fillId="0" borderId="7" xfId="0" applyNumberFormat="1" applyFont="1" applyBorder="1" applyAlignment="1">
      <alignment horizontal="center" vertical="center" wrapText="1"/>
    </xf>
    <xf numFmtId="0" fontId="1" fillId="0" borderId="7" xfId="0" applyFont="1" applyBorder="1" applyAlignment="1">
      <alignment horizontal="center" vertical="center" wrapText="1"/>
    </xf>
    <xf numFmtId="0" fontId="4" fillId="0" borderId="7" xfId="0" applyFont="1" applyBorder="1" applyAlignment="1">
      <alignment vertical="center" wrapText="1"/>
    </xf>
    <xf numFmtId="9" fontId="1" fillId="0" borderId="7" xfId="3" applyFont="1" applyFill="1" applyBorder="1" applyAlignment="1">
      <alignment horizontal="center" vertical="center" wrapText="1"/>
    </xf>
    <xf numFmtId="49" fontId="1" fillId="0" borderId="5" xfId="0" applyNumberFormat="1" applyFont="1" applyBorder="1" applyAlignment="1">
      <alignment horizontal="center" vertical="center"/>
    </xf>
    <xf numFmtId="9" fontId="1" fillId="0" borderId="5" xfId="1" applyNumberFormat="1" applyBorder="1" applyAlignment="1">
      <alignment horizontal="left" vertical="center" wrapText="1"/>
    </xf>
    <xf numFmtId="9" fontId="1" fillId="0" borderId="0" xfId="1" applyNumberFormat="1" applyAlignment="1">
      <alignment horizontal="center" vertical="center" wrapText="1"/>
    </xf>
    <xf numFmtId="9" fontId="4" fillId="0" borderId="5" xfId="1" applyNumberFormat="1" applyFont="1" applyBorder="1" applyAlignment="1">
      <alignment horizontal="left" vertical="center" wrapText="1"/>
    </xf>
    <xf numFmtId="0" fontId="4" fillId="5" borderId="5" xfId="3" applyNumberFormat="1" applyFont="1" applyFill="1" applyBorder="1" applyAlignment="1">
      <alignment horizontal="center" vertical="center" wrapText="1"/>
    </xf>
    <xf numFmtId="9" fontId="7" fillId="5" borderId="10" xfId="3" applyFont="1" applyFill="1" applyBorder="1" applyAlignment="1">
      <alignment horizontal="center" vertical="center" wrapText="1"/>
    </xf>
    <xf numFmtId="0" fontId="7" fillId="5" borderId="5" xfId="3" applyNumberFormat="1" applyFont="1" applyFill="1" applyBorder="1" applyAlignment="1">
      <alignment horizontal="center" vertical="center" wrapText="1"/>
    </xf>
    <xf numFmtId="0" fontId="4" fillId="5" borderId="5" xfId="0" applyFont="1" applyFill="1" applyBorder="1" applyAlignment="1">
      <alignment horizontal="center" vertical="center" wrapText="1"/>
    </xf>
    <xf numFmtId="9" fontId="4" fillId="5" borderId="5" xfId="0" applyNumberFormat="1" applyFont="1" applyFill="1" applyBorder="1" applyAlignment="1">
      <alignment horizontal="center" vertical="center" wrapText="1"/>
    </xf>
    <xf numFmtId="9" fontId="4" fillId="5" borderId="5" xfId="3" applyFont="1" applyFill="1" applyBorder="1" applyAlignment="1">
      <alignment horizontal="center" vertical="center" wrapText="1"/>
    </xf>
    <xf numFmtId="9" fontId="7" fillId="5" borderId="5" xfId="3" applyFont="1" applyFill="1" applyBorder="1" applyAlignment="1">
      <alignment horizontal="center" vertical="center" wrapText="1"/>
    </xf>
    <xf numFmtId="0" fontId="4" fillId="5" borderId="10" xfId="1" applyFont="1" applyFill="1" applyBorder="1" applyAlignment="1">
      <alignment horizontal="center" vertical="center"/>
    </xf>
    <xf numFmtId="9" fontId="6" fillId="5" borderId="5" xfId="3" applyFont="1" applyFill="1" applyBorder="1" applyAlignment="1">
      <alignment horizontal="center" vertical="center" wrapText="1"/>
    </xf>
    <xf numFmtId="0" fontId="7" fillId="5" borderId="5" xfId="0" applyFont="1" applyFill="1" applyBorder="1" applyAlignment="1">
      <alignment horizontal="center" vertical="center" wrapText="1"/>
    </xf>
    <xf numFmtId="9" fontId="7" fillId="5" borderId="5" xfId="0" applyNumberFormat="1" applyFont="1" applyFill="1" applyBorder="1" applyAlignment="1">
      <alignment horizontal="center" vertical="center" wrapText="1"/>
    </xf>
    <xf numFmtId="10" fontId="7" fillId="5" borderId="5" xfId="0" applyNumberFormat="1" applyFont="1" applyFill="1" applyBorder="1" applyAlignment="1">
      <alignment horizontal="center" vertical="center" wrapText="1"/>
    </xf>
    <xf numFmtId="10" fontId="7" fillId="5" borderId="10" xfId="3" applyNumberFormat="1" applyFont="1" applyFill="1" applyBorder="1" applyAlignment="1">
      <alignment horizontal="center" vertical="center" wrapText="1"/>
    </xf>
    <xf numFmtId="3" fontId="1" fillId="5" borderId="5" xfId="3" applyNumberFormat="1" applyFont="1" applyFill="1" applyBorder="1" applyAlignment="1">
      <alignment horizontal="center" vertical="center" wrapText="1"/>
    </xf>
    <xf numFmtId="9" fontId="6" fillId="5" borderId="5" xfId="0" applyNumberFormat="1" applyFont="1" applyFill="1" applyBorder="1" applyAlignment="1">
      <alignment horizontal="center" vertical="center" wrapText="1"/>
    </xf>
    <xf numFmtId="0" fontId="6" fillId="5" borderId="5" xfId="0" applyFont="1" applyFill="1" applyBorder="1" applyAlignment="1">
      <alignment horizontal="center" vertical="center" wrapText="1"/>
    </xf>
    <xf numFmtId="9" fontId="7" fillId="5" borderId="5" xfId="5" applyNumberFormat="1" applyFont="1" applyFill="1" applyBorder="1" applyAlignment="1">
      <alignment horizontal="center" vertical="center" wrapText="1"/>
    </xf>
    <xf numFmtId="0" fontId="1" fillId="0" borderId="5" xfId="0" applyFont="1" applyBorder="1" applyAlignment="1">
      <alignment horizontal="justify" vertical="center" wrapText="1"/>
    </xf>
    <xf numFmtId="9" fontId="7" fillId="0" borderId="10" xfId="3" applyFont="1" applyFill="1" applyBorder="1" applyAlignment="1">
      <alignment horizontal="center" vertical="center" wrapText="1"/>
    </xf>
    <xf numFmtId="0" fontId="1" fillId="5" borderId="5" xfId="6" applyFont="1" applyFill="1" applyBorder="1" applyAlignment="1">
      <alignment horizontal="justify" vertical="top" wrapText="1"/>
    </xf>
    <xf numFmtId="0" fontId="4" fillId="5" borderId="5" xfId="6" applyFont="1" applyFill="1" applyBorder="1" applyAlignment="1">
      <alignment horizontal="justify" vertical="top" wrapText="1"/>
    </xf>
    <xf numFmtId="9" fontId="4" fillId="5" borderId="5" xfId="0" applyNumberFormat="1" applyFont="1" applyFill="1" applyBorder="1" applyAlignment="1">
      <alignment horizontal="justify" vertical="top" wrapText="1"/>
    </xf>
    <xf numFmtId="0" fontId="1" fillId="5" borderId="5" xfId="1" applyFill="1" applyBorder="1" applyAlignment="1">
      <alignment horizontal="justify" vertical="top" wrapText="1"/>
    </xf>
    <xf numFmtId="0" fontId="6" fillId="2" borderId="0" xfId="1" applyFont="1" applyFill="1" applyAlignment="1">
      <alignment horizontal="justify" vertical="top"/>
    </xf>
    <xf numFmtId="43" fontId="1" fillId="2" borderId="0" xfId="5" applyFont="1" applyFill="1" applyAlignment="1">
      <alignment vertical="center"/>
    </xf>
    <xf numFmtId="4" fontId="4" fillId="5" borderId="5" xfId="6" applyNumberFormat="1" applyFont="1" applyFill="1" applyBorder="1" applyAlignment="1">
      <alignment horizontal="justify" vertical="top" wrapText="1"/>
    </xf>
    <xf numFmtId="0" fontId="8" fillId="4" borderId="5" xfId="0" applyFont="1" applyFill="1" applyBorder="1" applyAlignment="1">
      <alignment horizontal="center" vertical="center" wrapText="1"/>
    </xf>
    <xf numFmtId="0" fontId="12" fillId="0" borderId="3" xfId="2" applyNumberFormat="1" applyFont="1" applyFill="1" applyBorder="1" applyAlignment="1" applyProtection="1">
      <alignment horizontal="center" vertical="center" wrapText="1"/>
    </xf>
    <xf numFmtId="0" fontId="12" fillId="0" borderId="4" xfId="2" applyNumberFormat="1" applyFont="1" applyFill="1" applyBorder="1" applyAlignment="1" applyProtection="1">
      <alignment horizontal="center" vertical="center" wrapText="1"/>
    </xf>
    <xf numFmtId="0" fontId="12" fillId="0" borderId="6" xfId="2" applyNumberFormat="1" applyFont="1" applyFill="1" applyBorder="1" applyAlignment="1" applyProtection="1">
      <alignment horizontal="center" vertical="center" wrapText="1"/>
    </xf>
    <xf numFmtId="0" fontId="1" fillId="6" borderId="5" xfId="0" applyFont="1" applyFill="1" applyBorder="1" applyAlignment="1">
      <alignment horizontal="justify" vertical="top" wrapText="1"/>
    </xf>
    <xf numFmtId="0" fontId="4" fillId="6" borderId="5" xfId="6" applyFont="1" applyFill="1" applyBorder="1" applyAlignment="1">
      <alignment horizontal="justify" vertical="top" wrapText="1"/>
    </xf>
    <xf numFmtId="9" fontId="1" fillId="5" borderId="5" xfId="1" applyNumberFormat="1" applyFont="1" applyFill="1" applyBorder="1" applyAlignment="1">
      <alignment horizontal="center" vertical="center" wrapText="1"/>
    </xf>
    <xf numFmtId="0" fontId="1" fillId="6" borderId="5" xfId="6" applyFont="1" applyFill="1" applyBorder="1" applyAlignment="1">
      <alignment horizontal="justify" vertical="top" wrapText="1"/>
    </xf>
    <xf numFmtId="0" fontId="1" fillId="6" borderId="5" xfId="1" applyFont="1" applyFill="1" applyBorder="1" applyAlignment="1">
      <alignment horizontal="justify" vertical="top" wrapText="1"/>
    </xf>
    <xf numFmtId="0" fontId="1" fillId="0" borderId="5" xfId="4" applyFont="1" applyBorder="1" applyAlignment="1">
      <alignment horizontal="justify" vertical="center" wrapText="1"/>
    </xf>
    <xf numFmtId="0" fontId="1" fillId="0" borderId="7" xfId="0" applyFont="1" applyBorder="1" applyAlignment="1">
      <alignment horizontal="justify" vertical="center" wrapText="1"/>
    </xf>
    <xf numFmtId="0" fontId="1" fillId="0" borderId="5" xfId="1" applyBorder="1" applyAlignment="1">
      <alignment horizontal="justify" vertical="center" wrapText="1"/>
    </xf>
    <xf numFmtId="0" fontId="1" fillId="2" borderId="0" xfId="1" applyFill="1" applyAlignment="1">
      <alignment horizontal="justify" vertical="center"/>
    </xf>
    <xf numFmtId="0" fontId="1" fillId="0" borderId="8" xfId="0" applyFont="1" applyBorder="1" applyAlignment="1">
      <alignment horizontal="justify" vertical="center" wrapText="1"/>
    </xf>
    <xf numFmtId="0" fontId="4" fillId="0" borderId="5" xfId="0" applyFont="1" applyBorder="1" applyAlignment="1">
      <alignment horizontal="justify" vertical="center" wrapText="1"/>
    </xf>
    <xf numFmtId="0" fontId="7" fillId="0" borderId="5" xfId="0" applyFont="1" applyBorder="1" applyAlignment="1">
      <alignment horizontal="justify" vertical="center" wrapText="1"/>
    </xf>
    <xf numFmtId="0" fontId="6" fillId="0" borderId="5" xfId="0" applyFont="1" applyBorder="1" applyAlignment="1">
      <alignment horizontal="justify" vertical="center" wrapText="1"/>
    </xf>
    <xf numFmtId="0" fontId="15" fillId="0" borderId="5" xfId="0" applyFont="1" applyBorder="1" applyAlignment="1">
      <alignment horizontal="justify" vertical="center" wrapText="1"/>
    </xf>
    <xf numFmtId="164" fontId="1" fillId="0" borderId="5" xfId="0" applyNumberFormat="1" applyFont="1" applyBorder="1" applyAlignment="1">
      <alignment horizontal="justify" vertical="center" wrapText="1"/>
    </xf>
    <xf numFmtId="0" fontId="6" fillId="0" borderId="2" xfId="0" applyFont="1" applyBorder="1" applyAlignment="1">
      <alignment horizontal="justify" vertical="center" wrapText="1"/>
    </xf>
    <xf numFmtId="9" fontId="6" fillId="0" borderId="5" xfId="0" applyNumberFormat="1" applyFont="1" applyBorder="1" applyAlignment="1">
      <alignment horizontal="justify" vertical="center" wrapText="1"/>
    </xf>
    <xf numFmtId="0" fontId="7" fillId="0" borderId="2" xfId="0" applyFont="1" applyBorder="1" applyAlignment="1">
      <alignment horizontal="justify" vertical="center" wrapText="1"/>
    </xf>
    <xf numFmtId="49" fontId="1" fillId="0" borderId="5" xfId="0" applyNumberFormat="1" applyFont="1" applyBorder="1" applyAlignment="1">
      <alignment horizontal="justify" vertical="center" wrapText="1"/>
    </xf>
    <xf numFmtId="0" fontId="1" fillId="0" borderId="11" xfId="1" applyBorder="1" applyAlignment="1">
      <alignment horizontal="justify" vertical="center" wrapText="1"/>
    </xf>
  </cellXfs>
  <cellStyles count="8">
    <cellStyle name="Hipervínculo" xfId="6" builtinId="8"/>
    <cellStyle name="Millares" xfId="5" builtinId="3"/>
    <cellStyle name="Millares [0]" xfId="7" builtinId="6"/>
    <cellStyle name="Normal" xfId="0" builtinId="0"/>
    <cellStyle name="Normal 2" xfId="1" xr:uid="{E679A79E-0622-42B8-9DD4-FD43A103EB78}"/>
    <cellStyle name="Normal 3" xfId="4" xr:uid="{5384B364-90A7-4D1B-9367-CD17EEC25EBA}"/>
    <cellStyle name="Porcentaje" xfId="3" builtinId="5"/>
    <cellStyle name="Salida 2 3" xfId="2" xr:uid="{3F153FC3-267B-4B9B-A00B-6ABC61E0A5AA}"/>
  </cellStyles>
  <dxfs count="2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B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alcChain" Target="calcChain.xml"/><Relationship Id="rId5" Type="http://schemas.openxmlformats.org/officeDocument/2006/relationships/externalLink" Target="externalLinks/externalLink4.xml"/><Relationship Id="rId10" Type="http://schemas.microsoft.com/office/2017/10/relationships/person" Target="persons/person.xml"/><Relationship Id="rId4" Type="http://schemas.openxmlformats.org/officeDocument/2006/relationships/externalLink" Target="externalLinks/externalLink3.xml"/><Relationship Id="rId9" Type="http://schemas.openxmlformats.org/officeDocument/2006/relationships/sharedStrings" Target="sharedString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sdht-serv-01/sig/2009%20final/LIBERTY%20SEGUROS%20SCI/CONTROLES/CLASIFICACION%20Y%20CALIFICACIO%20CONTROLES%20LIBERTY%20V3.xls" TargetMode="External"/><Relationship Id="rId1" Type="http://schemas.openxmlformats.org/officeDocument/2006/relationships/externalLinkPath" Target="/sdht-serv-01/sig/2009%20final/LIBERTY%20SEGUROS%20SCI/CONTROLES/CLASIFICACION%20Y%20CALIFICACIO%20CONTROLES%20LIBERTY%20V3.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sdht-serv-01/sig/Documents%20and%20Settings/JENITH/Mis%20documentos/LIBERTY%20SEGUROS/AVANCE%202/PROPUESTA%20METODOLOGICA%20JELGA%203.xls" TargetMode="External"/><Relationship Id="rId1" Type="http://schemas.openxmlformats.org/officeDocument/2006/relationships/externalLinkPath" Target="/sdht-serv-01/sig/Documents%20and%20Settings/JENITH/Mis%20documentos/LIBERTY%20SEGUROS/AVANCE%202/PROPUESTA%20METODOLOGICA%20JELGA%203.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Unacional33/meci/CONTROL%20INTERNO%20CGC/TALLER/GESTION%20DEL%20RIESGO.xls" TargetMode="External"/><Relationship Id="rId1" Type="http://schemas.openxmlformats.org/officeDocument/2006/relationships/externalLinkPath" Target="/Unacional33/meci/CONTROL%20INTERNO%20CGC/TALLER/GESTION%20DEL%20RIESGO.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sdht-serv-01/sig/CESA%20INCOLDA%2009/SARLAFT/TALLER/ARLA%20Ver%204.xls" TargetMode="External"/><Relationship Id="rId1" Type="http://schemas.openxmlformats.org/officeDocument/2006/relationships/externalLinkPath" Target="/sdht-serv-01/sig/CESA%20INCOLDA%2009/SARLAFT/TALLER/ARLA%20Ver%204.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Unacional33/meci/Documents%20and%20Settings/JENITH%20%20LINARES/Mis%20documentos/CONTROL%20INTERNO%20CGC/TALLER/GESTION%20DEL%20RIESGO%20Y%20CONTROLES.xls" TargetMode="External"/><Relationship Id="rId1" Type="http://schemas.openxmlformats.org/officeDocument/2006/relationships/externalLinkPath" Target="/Unacional33/meci/Documents%20and%20Settings/JENITH%20%20LINARES/Mis%20documentos/CONTROL%20INTERNO%20CGC/TALLER/GESTION%20DEL%20RIESGO%20Y%20CONTROL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ROLES"/>
      <sheetName val="BASE OCULTAR"/>
      <sheetName val="Hoja1"/>
    </sheetNames>
    <sheetDataSet>
      <sheetData sheetId="0" refreshError="1"/>
      <sheetData sheetId="1">
        <row r="6">
          <cell r="C6" t="str">
            <v>CALIF</v>
          </cell>
          <cell r="D6" t="str">
            <v>RANGO</v>
          </cell>
        </row>
        <row r="7">
          <cell r="C7">
            <v>0</v>
          </cell>
          <cell r="D7" t="str">
            <v>CRITICA</v>
          </cell>
        </row>
        <row r="8">
          <cell r="C8">
            <v>1</v>
          </cell>
          <cell r="D8" t="str">
            <v>CRITICA</v>
          </cell>
        </row>
        <row r="9">
          <cell r="C9">
            <v>2</v>
          </cell>
          <cell r="D9" t="str">
            <v>CRITICA</v>
          </cell>
        </row>
        <row r="10">
          <cell r="C10">
            <v>3</v>
          </cell>
          <cell r="D10" t="str">
            <v>CRITICA</v>
          </cell>
        </row>
        <row r="11">
          <cell r="C11">
            <v>4</v>
          </cell>
          <cell r="D11" t="str">
            <v>CRITICA</v>
          </cell>
        </row>
        <row r="12">
          <cell r="C12">
            <v>5</v>
          </cell>
          <cell r="D12" t="str">
            <v>CRITICA</v>
          </cell>
        </row>
        <row r="13">
          <cell r="C13">
            <v>6</v>
          </cell>
          <cell r="D13" t="str">
            <v>CRITICA</v>
          </cell>
        </row>
        <row r="14">
          <cell r="C14">
            <v>7</v>
          </cell>
          <cell r="D14" t="str">
            <v>CRITICA</v>
          </cell>
        </row>
        <row r="15">
          <cell r="C15">
            <v>8</v>
          </cell>
          <cell r="D15" t="str">
            <v>CRITICA</v>
          </cell>
        </row>
        <row r="16">
          <cell r="C16">
            <v>9</v>
          </cell>
          <cell r="D16" t="str">
            <v>CRITICA</v>
          </cell>
        </row>
        <row r="17">
          <cell r="C17">
            <v>10</v>
          </cell>
          <cell r="D17" t="str">
            <v>CRITICA</v>
          </cell>
        </row>
        <row r="18">
          <cell r="C18">
            <v>11</v>
          </cell>
          <cell r="D18" t="str">
            <v>CRITICA</v>
          </cell>
        </row>
        <row r="19">
          <cell r="C19">
            <v>12</v>
          </cell>
          <cell r="D19" t="str">
            <v>CRITICA</v>
          </cell>
        </row>
        <row r="20">
          <cell r="C20">
            <v>13</v>
          </cell>
          <cell r="D20" t="str">
            <v>CRITICA</v>
          </cell>
        </row>
        <row r="21">
          <cell r="C21">
            <v>14</v>
          </cell>
          <cell r="D21" t="str">
            <v>CRITICA</v>
          </cell>
        </row>
        <row r="22">
          <cell r="C22">
            <v>15</v>
          </cell>
          <cell r="D22" t="str">
            <v>CRITICA</v>
          </cell>
        </row>
        <row r="23">
          <cell r="C23">
            <v>16</v>
          </cell>
          <cell r="D23" t="str">
            <v>CRITICA</v>
          </cell>
        </row>
        <row r="24">
          <cell r="C24">
            <v>17</v>
          </cell>
          <cell r="D24" t="str">
            <v>CRITICA</v>
          </cell>
        </row>
        <row r="25">
          <cell r="C25">
            <v>18</v>
          </cell>
          <cell r="D25" t="str">
            <v>CRITICA</v>
          </cell>
        </row>
        <row r="26">
          <cell r="C26">
            <v>19</v>
          </cell>
          <cell r="D26" t="str">
            <v>CRITICA</v>
          </cell>
        </row>
        <row r="27">
          <cell r="C27">
            <v>20</v>
          </cell>
          <cell r="D27" t="str">
            <v>BAJA</v>
          </cell>
        </row>
        <row r="28">
          <cell r="C28">
            <v>21</v>
          </cell>
          <cell r="D28" t="str">
            <v>BAJA</v>
          </cell>
        </row>
        <row r="29">
          <cell r="C29">
            <v>22</v>
          </cell>
          <cell r="D29" t="str">
            <v>BAJA</v>
          </cell>
        </row>
        <row r="30">
          <cell r="C30">
            <v>23</v>
          </cell>
          <cell r="D30" t="str">
            <v>BAJA</v>
          </cell>
        </row>
        <row r="31">
          <cell r="C31">
            <v>24</v>
          </cell>
          <cell r="D31" t="str">
            <v>BAJA</v>
          </cell>
        </row>
        <row r="32">
          <cell r="C32">
            <v>25</v>
          </cell>
          <cell r="D32" t="str">
            <v>BAJA</v>
          </cell>
        </row>
        <row r="33">
          <cell r="C33">
            <v>26</v>
          </cell>
          <cell r="D33" t="str">
            <v>BAJA</v>
          </cell>
        </row>
        <row r="34">
          <cell r="C34">
            <v>27</v>
          </cell>
          <cell r="D34" t="str">
            <v>BAJA</v>
          </cell>
        </row>
        <row r="35">
          <cell r="C35">
            <v>28</v>
          </cell>
          <cell r="D35" t="str">
            <v>BAJA</v>
          </cell>
        </row>
        <row r="36">
          <cell r="C36">
            <v>29</v>
          </cell>
          <cell r="D36" t="str">
            <v>BAJA</v>
          </cell>
        </row>
        <row r="37">
          <cell r="C37">
            <v>30</v>
          </cell>
          <cell r="D37" t="str">
            <v>BAJA</v>
          </cell>
        </row>
        <row r="38">
          <cell r="C38">
            <v>31</v>
          </cell>
          <cell r="D38" t="str">
            <v>BAJA</v>
          </cell>
        </row>
        <row r="39">
          <cell r="C39">
            <v>32</v>
          </cell>
          <cell r="D39" t="str">
            <v>BAJA</v>
          </cell>
        </row>
        <row r="40">
          <cell r="C40">
            <v>33</v>
          </cell>
          <cell r="D40" t="str">
            <v>BAJA</v>
          </cell>
        </row>
        <row r="41">
          <cell r="C41">
            <v>34</v>
          </cell>
          <cell r="D41" t="str">
            <v>BAJA</v>
          </cell>
        </row>
        <row r="42">
          <cell r="C42">
            <v>35</v>
          </cell>
          <cell r="D42" t="str">
            <v>BAJA</v>
          </cell>
        </row>
        <row r="43">
          <cell r="C43">
            <v>36</v>
          </cell>
          <cell r="D43" t="str">
            <v>BAJA</v>
          </cell>
        </row>
        <row r="44">
          <cell r="C44">
            <v>37</v>
          </cell>
          <cell r="D44" t="str">
            <v>BAJA</v>
          </cell>
        </row>
        <row r="45">
          <cell r="C45">
            <v>38</v>
          </cell>
          <cell r="D45" t="str">
            <v>BAJA</v>
          </cell>
        </row>
        <row r="46">
          <cell r="C46">
            <v>39</v>
          </cell>
          <cell r="D46" t="str">
            <v>BAJA</v>
          </cell>
        </row>
        <row r="47">
          <cell r="C47">
            <v>40</v>
          </cell>
          <cell r="D47" t="str">
            <v>BAJA</v>
          </cell>
        </row>
        <row r="48">
          <cell r="C48">
            <v>41</v>
          </cell>
          <cell r="D48" t="str">
            <v>BAJA</v>
          </cell>
        </row>
        <row r="49">
          <cell r="C49">
            <v>42</v>
          </cell>
          <cell r="D49" t="str">
            <v>BAJA</v>
          </cell>
        </row>
        <row r="50">
          <cell r="C50">
            <v>43</v>
          </cell>
          <cell r="D50" t="str">
            <v>BAJA</v>
          </cell>
        </row>
        <row r="51">
          <cell r="C51">
            <v>44</v>
          </cell>
          <cell r="D51" t="str">
            <v>BAJA</v>
          </cell>
        </row>
        <row r="52">
          <cell r="C52">
            <v>45</v>
          </cell>
          <cell r="D52" t="str">
            <v>BAJA</v>
          </cell>
        </row>
        <row r="53">
          <cell r="C53">
            <v>46</v>
          </cell>
          <cell r="D53" t="str">
            <v>BAJA</v>
          </cell>
        </row>
        <row r="54">
          <cell r="C54">
            <v>47</v>
          </cell>
          <cell r="D54" t="str">
            <v>BAJA</v>
          </cell>
        </row>
        <row r="55">
          <cell r="C55">
            <v>48</v>
          </cell>
          <cell r="D55" t="str">
            <v>BAJA</v>
          </cell>
        </row>
        <row r="56">
          <cell r="C56">
            <v>49</v>
          </cell>
          <cell r="D56" t="str">
            <v>BAJA</v>
          </cell>
        </row>
        <row r="57">
          <cell r="C57">
            <v>50</v>
          </cell>
          <cell r="D57" t="str">
            <v>BAJA</v>
          </cell>
        </row>
        <row r="58">
          <cell r="C58">
            <v>51</v>
          </cell>
          <cell r="D58" t="str">
            <v>BAJA</v>
          </cell>
        </row>
        <row r="59">
          <cell r="C59">
            <v>52</v>
          </cell>
          <cell r="D59" t="str">
            <v>BAJA</v>
          </cell>
        </row>
        <row r="60">
          <cell r="C60">
            <v>53</v>
          </cell>
          <cell r="D60" t="str">
            <v>BAJA</v>
          </cell>
        </row>
        <row r="61">
          <cell r="C61">
            <v>54</v>
          </cell>
          <cell r="D61" t="str">
            <v>BAJA</v>
          </cell>
        </row>
        <row r="62">
          <cell r="C62">
            <v>55</v>
          </cell>
          <cell r="D62" t="str">
            <v>BAJA</v>
          </cell>
        </row>
        <row r="63">
          <cell r="C63">
            <v>56</v>
          </cell>
          <cell r="D63" t="str">
            <v>BAJA</v>
          </cell>
        </row>
        <row r="64">
          <cell r="C64">
            <v>57</v>
          </cell>
          <cell r="D64" t="str">
            <v>BAJA</v>
          </cell>
        </row>
        <row r="65">
          <cell r="C65">
            <v>58</v>
          </cell>
          <cell r="D65" t="str">
            <v>BAJA</v>
          </cell>
        </row>
        <row r="66">
          <cell r="C66">
            <v>59</v>
          </cell>
          <cell r="D66" t="str">
            <v>BAJA</v>
          </cell>
        </row>
        <row r="67">
          <cell r="C67">
            <v>60</v>
          </cell>
          <cell r="D67" t="str">
            <v>BAJA</v>
          </cell>
        </row>
        <row r="68">
          <cell r="C68">
            <v>61</v>
          </cell>
          <cell r="D68" t="str">
            <v>BUENA</v>
          </cell>
        </row>
        <row r="69">
          <cell r="C69">
            <v>62</v>
          </cell>
          <cell r="D69" t="str">
            <v>BUENA</v>
          </cell>
        </row>
        <row r="70">
          <cell r="C70">
            <v>63</v>
          </cell>
          <cell r="D70" t="str">
            <v>BUENA</v>
          </cell>
        </row>
        <row r="71">
          <cell r="C71">
            <v>64</v>
          </cell>
          <cell r="D71" t="str">
            <v>BUENA</v>
          </cell>
        </row>
        <row r="72">
          <cell r="C72">
            <v>65</v>
          </cell>
          <cell r="D72" t="str">
            <v>BUENA</v>
          </cell>
        </row>
        <row r="73">
          <cell r="C73">
            <v>66</v>
          </cell>
          <cell r="D73" t="str">
            <v>BUENA</v>
          </cell>
        </row>
        <row r="74">
          <cell r="C74">
            <v>67</v>
          </cell>
          <cell r="D74" t="str">
            <v>BUENA</v>
          </cell>
        </row>
        <row r="75">
          <cell r="C75">
            <v>68</v>
          </cell>
          <cell r="D75" t="str">
            <v>BUENA</v>
          </cell>
        </row>
        <row r="76">
          <cell r="C76">
            <v>69</v>
          </cell>
          <cell r="D76" t="str">
            <v>BUENA</v>
          </cell>
        </row>
        <row r="77">
          <cell r="C77">
            <v>70</v>
          </cell>
          <cell r="D77" t="str">
            <v>BUENA</v>
          </cell>
        </row>
        <row r="78">
          <cell r="C78">
            <v>71</v>
          </cell>
          <cell r="D78" t="str">
            <v>BUENA</v>
          </cell>
        </row>
        <row r="79">
          <cell r="C79">
            <v>72</v>
          </cell>
          <cell r="D79" t="str">
            <v>BUENA</v>
          </cell>
        </row>
        <row r="80">
          <cell r="C80">
            <v>73</v>
          </cell>
          <cell r="D80" t="str">
            <v>BUENA</v>
          </cell>
        </row>
        <row r="81">
          <cell r="C81">
            <v>74</v>
          </cell>
          <cell r="D81" t="str">
            <v>BUENA</v>
          </cell>
        </row>
        <row r="82">
          <cell r="C82">
            <v>75</v>
          </cell>
          <cell r="D82" t="str">
            <v>BUENA</v>
          </cell>
        </row>
        <row r="83">
          <cell r="C83">
            <v>76</v>
          </cell>
          <cell r="D83" t="str">
            <v>BUENA</v>
          </cell>
        </row>
        <row r="84">
          <cell r="C84">
            <v>77</v>
          </cell>
          <cell r="D84" t="str">
            <v>BUENA</v>
          </cell>
        </row>
        <row r="85">
          <cell r="C85">
            <v>78</v>
          </cell>
          <cell r="D85" t="str">
            <v>BUENA</v>
          </cell>
        </row>
        <row r="86">
          <cell r="C86">
            <v>79</v>
          </cell>
          <cell r="D86" t="str">
            <v>BUENA</v>
          </cell>
        </row>
        <row r="87">
          <cell r="C87">
            <v>80</v>
          </cell>
          <cell r="D87" t="str">
            <v>BUENA</v>
          </cell>
        </row>
        <row r="88">
          <cell r="C88">
            <v>81</v>
          </cell>
          <cell r="D88" t="str">
            <v>EXCELENTE</v>
          </cell>
        </row>
        <row r="89">
          <cell r="C89">
            <v>82</v>
          </cell>
          <cell r="D89" t="str">
            <v>EXCELENTE</v>
          </cell>
        </row>
        <row r="90">
          <cell r="C90">
            <v>83</v>
          </cell>
          <cell r="D90" t="str">
            <v>EXCELENTE</v>
          </cell>
        </row>
        <row r="91">
          <cell r="C91">
            <v>84</v>
          </cell>
          <cell r="D91" t="str">
            <v>EXCELENTE</v>
          </cell>
        </row>
        <row r="92">
          <cell r="C92">
            <v>85</v>
          </cell>
          <cell r="D92" t="str">
            <v>EXCELENTE</v>
          </cell>
        </row>
        <row r="93">
          <cell r="C93">
            <v>86</v>
          </cell>
          <cell r="D93" t="str">
            <v>EXCELENTE</v>
          </cell>
        </row>
        <row r="94">
          <cell r="C94">
            <v>87</v>
          </cell>
          <cell r="D94" t="str">
            <v>EXCELENTE</v>
          </cell>
        </row>
        <row r="95">
          <cell r="C95">
            <v>88</v>
          </cell>
          <cell r="D95" t="str">
            <v>EXCELENTE</v>
          </cell>
        </row>
        <row r="96">
          <cell r="C96">
            <v>89</v>
          </cell>
          <cell r="D96" t="str">
            <v>EXCELENTE</v>
          </cell>
        </row>
        <row r="97">
          <cell r="C97">
            <v>90</v>
          </cell>
          <cell r="D97" t="str">
            <v>EXCELENTE</v>
          </cell>
        </row>
        <row r="98">
          <cell r="C98">
            <v>91</v>
          </cell>
          <cell r="D98" t="str">
            <v>EXCELENTE</v>
          </cell>
        </row>
        <row r="99">
          <cell r="C99">
            <v>92</v>
          </cell>
          <cell r="D99" t="str">
            <v>EXCELENTE</v>
          </cell>
        </row>
        <row r="100">
          <cell r="C100">
            <v>93</v>
          </cell>
          <cell r="D100" t="str">
            <v>EXCELENTE</v>
          </cell>
        </row>
        <row r="101">
          <cell r="C101">
            <v>94</v>
          </cell>
          <cell r="D101" t="str">
            <v>EXCELENTE</v>
          </cell>
        </row>
        <row r="102">
          <cell r="C102">
            <v>95</v>
          </cell>
          <cell r="D102" t="str">
            <v>EXCELENTE</v>
          </cell>
        </row>
        <row r="103">
          <cell r="C103">
            <v>96</v>
          </cell>
          <cell r="D103" t="str">
            <v>EXCELENTE</v>
          </cell>
        </row>
        <row r="104">
          <cell r="C104">
            <v>97</v>
          </cell>
          <cell r="D104" t="str">
            <v>EXCELENTE</v>
          </cell>
        </row>
        <row r="105">
          <cell r="C105">
            <v>98</v>
          </cell>
          <cell r="D105" t="str">
            <v>EXCELENTE</v>
          </cell>
        </row>
        <row r="106">
          <cell r="C106">
            <v>99</v>
          </cell>
          <cell r="D106" t="str">
            <v>EXCELENTE</v>
          </cell>
        </row>
        <row r="107">
          <cell r="C107">
            <v>100</v>
          </cell>
          <cell r="D107" t="str">
            <v>EXCELENTE</v>
          </cell>
        </row>
      </sheetData>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DEAS"/>
      <sheetName val="DATOS"/>
      <sheetName val="politicas"/>
      <sheetName val="IDENTIFICACION"/>
      <sheetName val="MEDICION"/>
      <sheetName val="PERFIL RIESGO"/>
      <sheetName val="MRI"/>
      <sheetName val="MRi (3)"/>
      <sheetName val="PRi"/>
      <sheetName val="CONTROL"/>
      <sheetName val="CONTROL (2)"/>
      <sheetName val="ACC"/>
      <sheetName val="ALERTA SIMPLE"/>
      <sheetName val="ALERTA COMPUESTA"/>
      <sheetName val="ALERTA COMPLEJA"/>
      <sheetName val="ALERTA COMPLEJA PRODUCTO"/>
      <sheetName val="ALERTA COMPLEJA (2)"/>
      <sheetName val="ALERTA DIRECTA"/>
      <sheetName val="Hoja3"/>
      <sheetName val="Hoja2"/>
      <sheetName val="MRI (2)"/>
      <sheetName val="Hoja1"/>
    </sheetNames>
    <sheetDataSet>
      <sheetData sheetId="0"/>
      <sheetData sheetId="1">
        <row r="4">
          <cell r="A4" t="str">
            <v>PROCESOS</v>
          </cell>
        </row>
        <row r="5">
          <cell r="A5" t="str">
            <v>SUSCRIPCION</v>
          </cell>
        </row>
        <row r="6">
          <cell r="A6" t="str">
            <v>INDEMNIZACION</v>
          </cell>
        </row>
        <row r="7">
          <cell r="A7" t="str">
            <v>SARLAFT</v>
          </cell>
        </row>
        <row r="16">
          <cell r="A16" t="str">
            <v>CLIENTE</v>
          </cell>
          <cell r="B16" t="str">
            <v>USUARIO</v>
          </cell>
          <cell r="C16" t="str">
            <v>CANAL DE DISTRIBUCION</v>
          </cell>
          <cell r="D16" t="str">
            <v>PRODUCTO</v>
          </cell>
          <cell r="E16" t="str">
            <v>OPERACIÓN</v>
          </cell>
        </row>
        <row r="17">
          <cell r="C17" t="str">
            <v>Intermediarios Agente</v>
          </cell>
          <cell r="D17" t="str">
            <v>AUTOS</v>
          </cell>
          <cell r="E17" t="str">
            <v>TECNOLOGIA</v>
          </cell>
        </row>
        <row r="18">
          <cell r="C18" t="str">
            <v>Intermediario Agencia</v>
          </cell>
          <cell r="D18" t="str">
            <v>VIDA</v>
          </cell>
          <cell r="E18" t="str">
            <v>RECURSO HUMANO</v>
          </cell>
        </row>
        <row r="19">
          <cell r="C19" t="str">
            <v>Corredor de seguros</v>
          </cell>
          <cell r="D19" t="str">
            <v>SOAT</v>
          </cell>
          <cell r="E19" t="str">
            <v>FRAUDE INTERNO</v>
          </cell>
        </row>
        <row r="20">
          <cell r="C20" t="str">
            <v>Canal Tradicional - convenios interinstitucional</v>
          </cell>
          <cell r="D20" t="str">
            <v>ARP</v>
          </cell>
          <cell r="E20" t="str">
            <v>FRAUDE EXTERNO</v>
          </cell>
        </row>
        <row r="21">
          <cell r="C21" t="str">
            <v>Bancaseguros</v>
          </cell>
          <cell r="D21" t="str">
            <v>SALUD</v>
          </cell>
          <cell r="E21" t="str">
            <v>EVENTOS EXTERNOS</v>
          </cell>
        </row>
        <row r="22">
          <cell r="C22" t="str">
            <v>Canal no tradicional</v>
          </cell>
          <cell r="D22" t="str">
            <v>GENERALES</v>
          </cell>
          <cell r="E22" t="str">
            <v>GESTION DE PROCESOS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bjetivos"/>
      <sheetName val="Tormenta riesgos"/>
      <sheetName val="Afinidad riesgos"/>
      <sheetName val="Riesgos vs. objetivos"/>
      <sheetName val="VALORACION"/>
      <sheetName val="CALIFICACION"/>
      <sheetName val="MAPA"/>
      <sheetName val="CAUSAS"/>
      <sheetName val="IMPACTO"/>
      <sheetName val="ARE"/>
      <sheetName val="ACC"/>
      <sheetName val="NO BORRAR"/>
      <sheetName val="EVALUACIÓN RIESGOS Y CONTROLES"/>
      <sheetName val="Verific riesgos auditoria 1"/>
      <sheetName val="MATRIZ DE RIESGOS (2)"/>
      <sheetName val="Tormenta_riesgos1"/>
      <sheetName val="Afinidad_riesgos1"/>
      <sheetName val="Riesgos_vs__objetivos1"/>
      <sheetName val="NO_BORRAR1"/>
      <sheetName val="Tormenta_riesgos"/>
      <sheetName val="Afinidad_riesgos"/>
      <sheetName val="Riesgos_vs__objetivos"/>
      <sheetName val="NO_BORRAR"/>
      <sheetName val="cPuntajes evaluación control"/>
      <sheetName val="DAT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2">
          <cell r="C12" t="str">
            <v>A</v>
          </cell>
          <cell r="D12" t="str">
            <v>B</v>
          </cell>
          <cell r="E12" t="str">
            <v>C</v>
          </cell>
          <cell r="F12" t="str">
            <v>D</v>
          </cell>
          <cell r="G12" t="str">
            <v>E</v>
          </cell>
          <cell r="H12" t="str">
            <v>F</v>
          </cell>
          <cell r="I12" t="str">
            <v>G</v>
          </cell>
          <cell r="J12" t="str">
            <v>H</v>
          </cell>
          <cell r="K12" t="str">
            <v>I</v>
          </cell>
          <cell r="L12" t="str">
            <v>J</v>
          </cell>
          <cell r="M12" t="str">
            <v>K</v>
          </cell>
          <cell r="N12" t="str">
            <v>L</v>
          </cell>
          <cell r="O12" t="str">
            <v>M</v>
          </cell>
        </row>
      </sheetData>
      <sheetData sheetId="8" refreshError="1"/>
      <sheetData sheetId="9" refreshError="1"/>
      <sheetData sheetId="10" refreshError="1"/>
      <sheetData sheetId="11" refreshError="1">
        <row r="1">
          <cell r="G1" t="str">
            <v>EVITAR</v>
          </cell>
          <cell r="I1" t="str">
            <v>POLITICA</v>
          </cell>
        </row>
        <row r="2">
          <cell r="G2" t="str">
            <v>REDUCIR LA CAUSA</v>
          </cell>
          <cell r="I2" t="str">
            <v>PROCEDIMIENTO</v>
          </cell>
        </row>
        <row r="3">
          <cell r="B3">
            <v>1</v>
          </cell>
          <cell r="C3" t="str">
            <v>Cual es el Objetivo de la implementación de la nueva políticá?</v>
          </cell>
          <cell r="G3" t="str">
            <v>REDUCIR EL IMPACTO</v>
          </cell>
          <cell r="I3" t="str">
            <v>CONTROL</v>
          </cell>
        </row>
        <row r="4">
          <cell r="B4">
            <v>2</v>
          </cell>
          <cell r="C4" t="str">
            <v>Cual es el proceso para su implementación?</v>
          </cell>
          <cell r="G4" t="str">
            <v>TRANFERIR TOTALMENTE</v>
          </cell>
        </row>
        <row r="5">
          <cell r="B5">
            <v>3</v>
          </cell>
          <cell r="C5" t="str">
            <v>Quien será el responsable directo de su éxito?</v>
          </cell>
          <cell r="G5" t="str">
            <v>TRANSFERIR PARCIALMENTE</v>
          </cell>
        </row>
        <row r="6">
          <cell r="B6">
            <v>4</v>
          </cell>
          <cell r="C6" t="str">
            <v>En que Fecha o periodo se espera realizarla?</v>
          </cell>
        </row>
        <row r="7">
          <cell r="B7">
            <v>5</v>
          </cell>
          <cell r="C7" t="str">
            <v>Que recursos financieros se requieren?</v>
          </cell>
        </row>
        <row r="8">
          <cell r="B8">
            <v>6</v>
          </cell>
          <cell r="C8" t="str">
            <v>Que recursos Humanos se Requieren?</v>
          </cell>
        </row>
        <row r="9">
          <cell r="B9">
            <v>7</v>
          </cell>
          <cell r="C9" t="str">
            <v>Que recursos logísticos se Requieren?</v>
          </cell>
        </row>
        <row r="10">
          <cell r="B10">
            <v>9</v>
          </cell>
          <cell r="C10" t="str">
            <v>Quien será el responsable de su evaluación?</v>
          </cell>
        </row>
        <row r="11">
          <cell r="B11">
            <v>10</v>
          </cell>
          <cell r="C11" t="str">
            <v>Cual será el indicador para su evaluación? (Indique variables y su lectura)</v>
          </cell>
        </row>
        <row r="12">
          <cell r="B12">
            <v>11</v>
          </cell>
        </row>
        <row r="13">
          <cell r="B13">
            <v>12</v>
          </cell>
        </row>
        <row r="14">
          <cell r="B14">
            <v>13</v>
          </cell>
        </row>
        <row r="15">
          <cell r="B15">
            <v>14</v>
          </cell>
        </row>
        <row r="16">
          <cell r="B16">
            <v>15</v>
          </cell>
        </row>
        <row r="17">
          <cell r="B17">
            <v>16</v>
          </cell>
        </row>
        <row r="22">
          <cell r="B22">
            <v>1</v>
          </cell>
        </row>
        <row r="23">
          <cell r="B23">
            <v>2</v>
          </cell>
        </row>
        <row r="24">
          <cell r="B24">
            <v>3</v>
          </cell>
        </row>
        <row r="25">
          <cell r="B25">
            <v>4</v>
          </cell>
        </row>
        <row r="26">
          <cell r="B26">
            <v>5</v>
          </cell>
        </row>
        <row r="27">
          <cell r="B27">
            <v>6</v>
          </cell>
        </row>
        <row r="28">
          <cell r="B28">
            <v>7</v>
          </cell>
        </row>
        <row r="29">
          <cell r="B29">
            <v>8</v>
          </cell>
        </row>
        <row r="30">
          <cell r="B30">
            <v>9</v>
          </cell>
        </row>
        <row r="31">
          <cell r="B31">
            <v>10</v>
          </cell>
        </row>
        <row r="32">
          <cell r="B32">
            <v>11</v>
          </cell>
        </row>
        <row r="33">
          <cell r="B33">
            <v>12</v>
          </cell>
        </row>
        <row r="34">
          <cell r="B34">
            <v>13</v>
          </cell>
        </row>
        <row r="35">
          <cell r="B35">
            <v>14</v>
          </cell>
        </row>
        <row r="36">
          <cell r="B36">
            <v>15</v>
          </cell>
        </row>
        <row r="37">
          <cell r="B37">
            <v>16</v>
          </cell>
        </row>
        <row r="38">
          <cell r="B38">
            <v>17</v>
          </cell>
        </row>
        <row r="41">
          <cell r="B41">
            <v>1</v>
          </cell>
          <cell r="C41" t="str">
            <v>Que tipo de Control desea implementar?</v>
          </cell>
        </row>
        <row r="42">
          <cell r="B42">
            <v>2</v>
          </cell>
          <cell r="C42" t="str">
            <v>Que clase de Control desea implementar?</v>
          </cell>
        </row>
        <row r="43">
          <cell r="B43">
            <v>3</v>
          </cell>
          <cell r="C43" t="str">
            <v>Cual es el Objetivo del control?</v>
          </cell>
        </row>
        <row r="44">
          <cell r="B44">
            <v>4</v>
          </cell>
          <cell r="C44" t="str">
            <v>A que procedimiento corresponde?</v>
          </cell>
        </row>
        <row r="45">
          <cell r="B45">
            <v>5</v>
          </cell>
          <cell r="C45" t="str">
            <v>Que otros procedimientos afecta?</v>
          </cell>
        </row>
        <row r="46">
          <cell r="B46">
            <v>6</v>
          </cell>
          <cell r="C46" t="str">
            <v>Cual es el proceso para su implementación?</v>
          </cell>
        </row>
        <row r="47">
          <cell r="B47">
            <v>7</v>
          </cell>
          <cell r="C47" t="str">
            <v>Quien será el responsable directo de su éxito?</v>
          </cell>
        </row>
        <row r="48">
          <cell r="B48">
            <v>8</v>
          </cell>
          <cell r="C48" t="str">
            <v>En que Fecha o periodo se espera realizarla?</v>
          </cell>
        </row>
        <row r="49">
          <cell r="B49">
            <v>9</v>
          </cell>
          <cell r="C49" t="str">
            <v>Que recursos financieros se requieren?</v>
          </cell>
        </row>
        <row r="50">
          <cell r="B50">
            <v>10</v>
          </cell>
          <cell r="C50" t="str">
            <v>Que recursos Humanos se Requieren?</v>
          </cell>
        </row>
        <row r="51">
          <cell r="B51">
            <v>11</v>
          </cell>
          <cell r="C51" t="str">
            <v>Que recursos logísticos se Requieren?</v>
          </cell>
        </row>
        <row r="52">
          <cell r="B52">
            <v>12</v>
          </cell>
          <cell r="C52" t="str">
            <v>Quien será el responsable de su evaluación?</v>
          </cell>
        </row>
        <row r="53">
          <cell r="B53">
            <v>13</v>
          </cell>
          <cell r="C53" t="str">
            <v>Cual será el indicador para su evaluación? (Indique variables y su lectura)</v>
          </cell>
        </row>
        <row r="54">
          <cell r="B54">
            <v>14</v>
          </cell>
        </row>
        <row r="55">
          <cell r="B55">
            <v>15</v>
          </cell>
        </row>
        <row r="56">
          <cell r="B56">
            <v>16</v>
          </cell>
        </row>
        <row r="57">
          <cell r="B57">
            <v>17</v>
          </cell>
        </row>
      </sheetData>
      <sheetData sheetId="12">
        <row r="1">
          <cell r="G1">
            <v>0</v>
          </cell>
        </row>
      </sheetData>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DR"/>
      <sheetName val="MED"/>
      <sheetName val="CAL"/>
      <sheetName val="MR"/>
      <sheetName val="ACC"/>
      <sheetName val="FUENTES"/>
      <sheetName val="MAPEO"/>
    </sheetNames>
    <sheetDataSet>
      <sheetData sheetId="0" refreshError="1"/>
      <sheetData sheetId="1" refreshError="1"/>
      <sheetData sheetId="2" refreshError="1"/>
      <sheetData sheetId="3" refreshError="1"/>
      <sheetData sheetId="4" refreshError="1"/>
      <sheetData sheetId="5">
        <row r="2">
          <cell r="A2" t="str">
            <v>FACTOR DEL RIESGO</v>
          </cell>
        </row>
        <row r="3">
          <cell r="A3" t="str">
            <v>Clientes</v>
          </cell>
        </row>
        <row r="4">
          <cell r="A4" t="str">
            <v>Usuarios</v>
          </cell>
        </row>
        <row r="5">
          <cell r="A5" t="str">
            <v>Jurisdicción</v>
          </cell>
        </row>
        <row r="6">
          <cell r="A6" t="str">
            <v xml:space="preserve">Canal de Disribución </v>
          </cell>
        </row>
        <row r="7">
          <cell r="A7" t="str">
            <v>Producto</v>
          </cell>
        </row>
        <row r="8">
          <cell r="A8" t="str">
            <v>Proceso</v>
          </cell>
        </row>
      </sheetData>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bjetivos"/>
      <sheetName val="Tormenta riesgos"/>
      <sheetName val="Afinidad riesgos"/>
      <sheetName val="Riesgos vs. objetivos"/>
      <sheetName val="VALORACION"/>
      <sheetName val="CALIFICACION"/>
      <sheetName val="MAPA"/>
      <sheetName val="CAUSAS"/>
      <sheetName val="IMPACTO"/>
      <sheetName val="ARE"/>
      <sheetName val="ACC"/>
      <sheetName val="NO BORRAR"/>
      <sheetName val="Tormenta_riesgos1"/>
      <sheetName val="Afinidad_riesgos1"/>
      <sheetName val="Riesgos_vs__objetivos1"/>
      <sheetName val="NO_BORRAR1"/>
      <sheetName val="Tormenta_riesgos"/>
      <sheetName val="Afinidad_riesgos"/>
      <sheetName val="Riesgos_vs__objetivos"/>
      <sheetName val="NO_BORRAR"/>
    </sheetNames>
    <sheetDataSet>
      <sheetData sheetId="0"/>
      <sheetData sheetId="1"/>
      <sheetData sheetId="2"/>
      <sheetData sheetId="3"/>
      <sheetData sheetId="4"/>
      <sheetData sheetId="5"/>
      <sheetData sheetId="6"/>
      <sheetData sheetId="7"/>
      <sheetData sheetId="8"/>
      <sheetData sheetId="9"/>
      <sheetData sheetId="10"/>
      <sheetData sheetId="11">
        <row r="1">
          <cell r="F1" t="str">
            <v>SI</v>
          </cell>
          <cell r="G1" t="str">
            <v>EVITAR</v>
          </cell>
        </row>
        <row r="2">
          <cell r="F2" t="str">
            <v>NO</v>
          </cell>
          <cell r="G2" t="str">
            <v>REDUCIR LA CAUSA</v>
          </cell>
        </row>
        <row r="3">
          <cell r="G3" t="str">
            <v>REDUCIR EL IMPACTO</v>
          </cell>
        </row>
        <row r="4">
          <cell r="G4" t="str">
            <v>TRANFERIR TOTALMENTE</v>
          </cell>
        </row>
        <row r="5">
          <cell r="G5" t="str">
            <v>TRANSFERIR PARCIALMENTE</v>
          </cell>
        </row>
      </sheetData>
      <sheetData sheetId="12"/>
      <sheetData sheetId="13"/>
      <sheetData sheetId="14"/>
      <sheetData sheetId="15"/>
      <sheetData sheetId="16"/>
      <sheetData sheetId="17"/>
      <sheetData sheetId="18"/>
      <sheetData sheetId="19"/>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8ACCA-6ECE-49DB-ADBE-B2BBA91861F7}">
  <sheetPr>
    <tabColor rgb="FF92D050"/>
    <pageSetUpPr fitToPage="1"/>
  </sheetPr>
  <dimension ref="A1:U44"/>
  <sheetViews>
    <sheetView showGridLines="0" tabSelected="1" zoomScale="89" zoomScaleNormal="110" zoomScaleSheetLayoutView="70" workbookViewId="0">
      <selection activeCell="A2" sqref="A2"/>
    </sheetView>
  </sheetViews>
  <sheetFormatPr baseColWidth="10" defaultColWidth="11.453125" defaultRowHeight="14" x14ac:dyDescent="0.3"/>
  <cols>
    <col min="1" max="1" width="30.81640625" style="3" customWidth="1"/>
    <col min="2" max="2" width="20.453125" style="3" customWidth="1"/>
    <col min="3" max="3" width="17.1796875" style="3" customWidth="1"/>
    <col min="4" max="4" width="50.81640625" style="100" bestFit="1" customWidth="1"/>
    <col min="5" max="5" width="30.453125" style="3" bestFit="1" customWidth="1"/>
    <col min="6" max="6" width="50.453125" style="3" customWidth="1"/>
    <col min="7" max="7" width="31.453125" style="2" customWidth="1"/>
    <col min="8" max="8" width="20.453125" style="1" customWidth="1"/>
    <col min="9" max="9" width="21.453125" style="1" customWidth="1"/>
    <col min="10" max="10" width="20.453125" style="1" customWidth="1"/>
    <col min="11" max="11" width="35.453125" style="1" bestFit="1" customWidth="1"/>
    <col min="12" max="12" width="71.1796875" style="1" customWidth="1"/>
    <col min="13" max="13" width="76" style="1" customWidth="1"/>
    <col min="14" max="14" width="17" style="1" bestFit="1" customWidth="1"/>
    <col min="15" max="15" width="26.81640625" style="8" bestFit="1" customWidth="1"/>
    <col min="16" max="16" width="26.81640625" style="12" customWidth="1"/>
    <col min="17" max="17" width="169.453125" style="85" customWidth="1"/>
    <col min="18" max="18" width="11.453125" style="1" customWidth="1"/>
    <col min="19" max="19" width="16.81640625" style="1" customWidth="1"/>
    <col min="20" max="16384" width="11.453125" style="1"/>
  </cols>
  <sheetData>
    <row r="1" spans="1:21" s="4" customFormat="1" ht="27" customHeight="1" thickTop="1" x14ac:dyDescent="0.3">
      <c r="A1" s="89" t="s">
        <v>0</v>
      </c>
      <c r="B1" s="90"/>
      <c r="C1" s="90"/>
      <c r="D1" s="90"/>
      <c r="E1" s="90"/>
      <c r="F1" s="90"/>
      <c r="G1" s="90"/>
      <c r="H1" s="90"/>
      <c r="I1" s="90"/>
      <c r="J1" s="90"/>
      <c r="K1" s="90"/>
      <c r="L1" s="90"/>
      <c r="M1" s="90"/>
      <c r="N1" s="90"/>
      <c r="O1" s="90"/>
      <c r="P1" s="90"/>
      <c r="Q1" s="91"/>
    </row>
    <row r="2" spans="1:21" ht="59" customHeight="1" x14ac:dyDescent="0.25">
      <c r="A2" s="10" t="s">
        <v>1</v>
      </c>
      <c r="B2" s="10" t="s">
        <v>2</v>
      </c>
      <c r="C2" s="10" t="s">
        <v>3</v>
      </c>
      <c r="D2" s="10" t="s">
        <v>4</v>
      </c>
      <c r="E2" s="10" t="s">
        <v>5</v>
      </c>
      <c r="F2" s="10" t="s">
        <v>6</v>
      </c>
      <c r="G2" s="10" t="s">
        <v>7</v>
      </c>
      <c r="H2" s="10" t="s">
        <v>8</v>
      </c>
      <c r="I2" s="10" t="s">
        <v>9</v>
      </c>
      <c r="J2" s="9" t="s">
        <v>10</v>
      </c>
      <c r="K2" s="9" t="s">
        <v>11</v>
      </c>
      <c r="L2" s="9" t="s">
        <v>12</v>
      </c>
      <c r="M2" s="9" t="s">
        <v>13</v>
      </c>
      <c r="N2" s="11" t="s">
        <v>305</v>
      </c>
      <c r="O2" s="9" t="s">
        <v>14</v>
      </c>
      <c r="P2" s="13" t="s">
        <v>304</v>
      </c>
      <c r="Q2" s="88" t="s">
        <v>15</v>
      </c>
    </row>
    <row r="3" spans="1:21" ht="243" customHeight="1" x14ac:dyDescent="0.25">
      <c r="A3" s="39" t="s">
        <v>16</v>
      </c>
      <c r="B3" s="40" t="s">
        <v>17</v>
      </c>
      <c r="C3" s="39" t="s">
        <v>18</v>
      </c>
      <c r="D3" s="79" t="s">
        <v>19</v>
      </c>
      <c r="E3" s="40" t="s">
        <v>20</v>
      </c>
      <c r="F3" s="39" t="s">
        <v>21</v>
      </c>
      <c r="G3" s="40" t="s">
        <v>22</v>
      </c>
      <c r="H3" s="31">
        <v>46023</v>
      </c>
      <c r="I3" s="31" t="s">
        <v>23</v>
      </c>
      <c r="J3" s="16">
        <v>1</v>
      </c>
      <c r="K3" s="14">
        <v>1</v>
      </c>
      <c r="L3" s="101" t="s">
        <v>24</v>
      </c>
      <c r="M3" s="102" t="s">
        <v>25</v>
      </c>
      <c r="N3" s="15">
        <v>1</v>
      </c>
      <c r="O3" s="62">
        <v>0</v>
      </c>
      <c r="P3" s="63">
        <f>0/1%</f>
        <v>0</v>
      </c>
      <c r="Q3" s="92" t="s">
        <v>341</v>
      </c>
    </row>
    <row r="4" spans="1:21" ht="145.5" customHeight="1" x14ac:dyDescent="0.25">
      <c r="A4" s="39" t="s">
        <v>16</v>
      </c>
      <c r="B4" s="40" t="s">
        <v>17</v>
      </c>
      <c r="C4" s="39" t="s">
        <v>26</v>
      </c>
      <c r="D4" s="79" t="s">
        <v>27</v>
      </c>
      <c r="E4" s="40" t="s">
        <v>28</v>
      </c>
      <c r="F4" s="39" t="s">
        <v>29</v>
      </c>
      <c r="G4" s="40" t="s">
        <v>22</v>
      </c>
      <c r="H4" s="31">
        <v>46023</v>
      </c>
      <c r="I4" s="31" t="s">
        <v>23</v>
      </c>
      <c r="J4" s="16"/>
      <c r="K4" s="16"/>
      <c r="L4" s="79" t="s">
        <v>30</v>
      </c>
      <c r="M4" s="102" t="s">
        <v>31</v>
      </c>
      <c r="N4" s="15">
        <v>1</v>
      </c>
      <c r="O4" s="62" t="s">
        <v>63</v>
      </c>
      <c r="P4" s="64" t="s">
        <v>306</v>
      </c>
      <c r="Q4" s="93" t="s">
        <v>333</v>
      </c>
    </row>
    <row r="5" spans="1:21" ht="38" x14ac:dyDescent="0.25">
      <c r="A5" s="39" t="s">
        <v>16</v>
      </c>
      <c r="B5" s="40" t="s">
        <v>17</v>
      </c>
      <c r="C5" s="39" t="s">
        <v>32</v>
      </c>
      <c r="D5" s="79" t="s">
        <v>33</v>
      </c>
      <c r="E5" s="40" t="s">
        <v>34</v>
      </c>
      <c r="F5" s="39" t="s">
        <v>35</v>
      </c>
      <c r="G5" s="40" t="s">
        <v>22</v>
      </c>
      <c r="H5" s="31">
        <v>46023</v>
      </c>
      <c r="I5" s="31" t="s">
        <v>23</v>
      </c>
      <c r="J5" s="16"/>
      <c r="K5" s="16"/>
      <c r="L5" s="79"/>
      <c r="M5" s="102" t="s">
        <v>36</v>
      </c>
      <c r="N5" s="15">
        <v>1</v>
      </c>
      <c r="O5" s="62" t="s">
        <v>63</v>
      </c>
      <c r="P5" s="64" t="s">
        <v>306</v>
      </c>
      <c r="Q5" s="82" t="s">
        <v>37</v>
      </c>
    </row>
    <row r="6" spans="1:21" ht="37.5" x14ac:dyDescent="0.25">
      <c r="A6" s="39" t="s">
        <v>16</v>
      </c>
      <c r="B6" s="40" t="s">
        <v>17</v>
      </c>
      <c r="C6" s="39" t="s">
        <v>38</v>
      </c>
      <c r="D6" s="79" t="s">
        <v>39</v>
      </c>
      <c r="E6" s="40" t="s">
        <v>40</v>
      </c>
      <c r="F6" s="39" t="s">
        <v>41</v>
      </c>
      <c r="G6" s="40" t="s">
        <v>22</v>
      </c>
      <c r="H6" s="31">
        <v>46023</v>
      </c>
      <c r="I6" s="31" t="s">
        <v>23</v>
      </c>
      <c r="J6" s="16"/>
      <c r="K6" s="16"/>
      <c r="L6" s="79"/>
      <c r="M6" s="102" t="s">
        <v>36</v>
      </c>
      <c r="N6" s="15">
        <v>1</v>
      </c>
      <c r="O6" s="62" t="s">
        <v>63</v>
      </c>
      <c r="P6" s="64" t="s">
        <v>306</v>
      </c>
      <c r="Q6" s="82" t="s">
        <v>42</v>
      </c>
    </row>
    <row r="7" spans="1:21" ht="186" customHeight="1" x14ac:dyDescent="0.25">
      <c r="A7" s="39" t="s">
        <v>43</v>
      </c>
      <c r="B7" s="40" t="s">
        <v>44</v>
      </c>
      <c r="C7" s="39" t="s">
        <v>45</v>
      </c>
      <c r="D7" s="79" t="s">
        <v>46</v>
      </c>
      <c r="E7" s="40" t="s">
        <v>47</v>
      </c>
      <c r="F7" s="39" t="s">
        <v>48</v>
      </c>
      <c r="G7" s="40" t="s">
        <v>49</v>
      </c>
      <c r="H7" s="31">
        <v>46023</v>
      </c>
      <c r="I7" s="31" t="s">
        <v>23</v>
      </c>
      <c r="J7" s="17">
        <v>1</v>
      </c>
      <c r="K7" s="17">
        <v>1</v>
      </c>
      <c r="L7" s="22" t="s">
        <v>50</v>
      </c>
      <c r="M7" s="102" t="s">
        <v>36</v>
      </c>
      <c r="N7" s="18">
        <v>1</v>
      </c>
      <c r="O7" s="94">
        <v>1</v>
      </c>
      <c r="P7" s="63">
        <f>+O7/N7</f>
        <v>1</v>
      </c>
      <c r="Q7" s="93" t="s">
        <v>332</v>
      </c>
    </row>
    <row r="8" spans="1:21" ht="251.5" x14ac:dyDescent="0.25">
      <c r="A8" s="39" t="s">
        <v>43</v>
      </c>
      <c r="B8" s="40" t="s">
        <v>51</v>
      </c>
      <c r="C8" s="39" t="s">
        <v>52</v>
      </c>
      <c r="D8" s="79" t="s">
        <v>53</v>
      </c>
      <c r="E8" s="41" t="s">
        <v>334</v>
      </c>
      <c r="F8" s="26" t="s">
        <v>54</v>
      </c>
      <c r="G8" s="40" t="s">
        <v>49</v>
      </c>
      <c r="H8" s="31">
        <v>46023</v>
      </c>
      <c r="I8" s="31" t="s">
        <v>23</v>
      </c>
      <c r="J8" s="17"/>
      <c r="K8" s="19">
        <v>2</v>
      </c>
      <c r="L8" s="22" t="s">
        <v>55</v>
      </c>
      <c r="M8" s="102" t="s">
        <v>56</v>
      </c>
      <c r="N8" s="15">
        <v>2</v>
      </c>
      <c r="O8" s="65">
        <v>2</v>
      </c>
      <c r="P8" s="63">
        <f t="shared" ref="P8:P44" si="0">+O8/N8</f>
        <v>1</v>
      </c>
      <c r="Q8" s="95" t="s">
        <v>342</v>
      </c>
    </row>
    <row r="9" spans="1:21" ht="170" customHeight="1" x14ac:dyDescent="0.25">
      <c r="A9" s="39" t="s">
        <v>43</v>
      </c>
      <c r="B9" s="40" t="s">
        <v>44</v>
      </c>
      <c r="C9" s="39" t="s">
        <v>57</v>
      </c>
      <c r="D9" s="79" t="s">
        <v>58</v>
      </c>
      <c r="E9" s="41" t="s">
        <v>59</v>
      </c>
      <c r="F9" s="39" t="s">
        <v>60</v>
      </c>
      <c r="G9" s="40" t="s">
        <v>49</v>
      </c>
      <c r="H9" s="31">
        <v>46023</v>
      </c>
      <c r="I9" s="31" t="s">
        <v>23</v>
      </c>
      <c r="J9" s="17">
        <v>1</v>
      </c>
      <c r="K9" s="17" t="s">
        <v>61</v>
      </c>
      <c r="L9" s="22" t="s">
        <v>62</v>
      </c>
      <c r="M9" s="102" t="s">
        <v>63</v>
      </c>
      <c r="N9" s="18">
        <v>1</v>
      </c>
      <c r="O9" s="66" t="s">
        <v>63</v>
      </c>
      <c r="P9" s="63" t="s">
        <v>307</v>
      </c>
      <c r="Q9" s="82" t="s">
        <v>64</v>
      </c>
    </row>
    <row r="10" spans="1:21" s="7" customFormat="1" ht="328" customHeight="1" x14ac:dyDescent="0.25">
      <c r="A10" s="39" t="s">
        <v>16</v>
      </c>
      <c r="B10" s="42" t="s">
        <v>65</v>
      </c>
      <c r="C10" s="39" t="s">
        <v>66</v>
      </c>
      <c r="D10" s="79" t="s">
        <v>67</v>
      </c>
      <c r="E10" s="40" t="s">
        <v>68</v>
      </c>
      <c r="F10" s="39" t="s">
        <v>69</v>
      </c>
      <c r="G10" s="40" t="s">
        <v>70</v>
      </c>
      <c r="H10" s="31">
        <v>46023</v>
      </c>
      <c r="I10" s="31" t="s">
        <v>23</v>
      </c>
      <c r="J10" s="19">
        <v>1</v>
      </c>
      <c r="K10" s="20">
        <v>1</v>
      </c>
      <c r="L10" s="21" t="s">
        <v>71</v>
      </c>
      <c r="M10" s="102" t="s">
        <v>335</v>
      </c>
      <c r="N10" s="15">
        <v>3</v>
      </c>
      <c r="O10" s="62">
        <v>1</v>
      </c>
      <c r="P10" s="63">
        <f t="shared" si="0"/>
        <v>0.33333333333333331</v>
      </c>
      <c r="Q10" s="93" t="s">
        <v>336</v>
      </c>
    </row>
    <row r="11" spans="1:21" ht="409.5" customHeight="1" x14ac:dyDescent="0.25">
      <c r="A11" s="39" t="s">
        <v>72</v>
      </c>
      <c r="B11" s="40" t="s">
        <v>73</v>
      </c>
      <c r="C11" s="39" t="s">
        <v>74</v>
      </c>
      <c r="D11" s="79" t="s">
        <v>75</v>
      </c>
      <c r="E11" s="41" t="s">
        <v>76</v>
      </c>
      <c r="F11" s="26" t="s">
        <v>77</v>
      </c>
      <c r="G11" s="40" t="s">
        <v>78</v>
      </c>
      <c r="H11" s="31">
        <v>46023</v>
      </c>
      <c r="I11" s="31" t="s">
        <v>23</v>
      </c>
      <c r="J11" s="17">
        <v>0.3</v>
      </c>
      <c r="K11" s="17">
        <v>0.7</v>
      </c>
      <c r="L11" s="22" t="s">
        <v>79</v>
      </c>
      <c r="M11" s="102" t="s">
        <v>80</v>
      </c>
      <c r="N11" s="18">
        <v>1</v>
      </c>
      <c r="O11" s="67">
        <v>0.69</v>
      </c>
      <c r="P11" s="63">
        <f t="shared" si="0"/>
        <v>0.69</v>
      </c>
      <c r="Q11" s="95" t="s">
        <v>343</v>
      </c>
      <c r="S11" s="5"/>
    </row>
    <row r="12" spans="1:21" ht="225" customHeight="1" x14ac:dyDescent="0.25">
      <c r="A12" s="39" t="s">
        <v>43</v>
      </c>
      <c r="B12" s="40" t="s">
        <v>81</v>
      </c>
      <c r="C12" s="39" t="s">
        <v>82</v>
      </c>
      <c r="D12" s="79" t="s">
        <v>83</v>
      </c>
      <c r="E12" s="40" t="s">
        <v>84</v>
      </c>
      <c r="F12" s="39" t="s">
        <v>85</v>
      </c>
      <c r="G12" s="40" t="s">
        <v>86</v>
      </c>
      <c r="H12" s="31">
        <v>46023</v>
      </c>
      <c r="I12" s="31" t="s">
        <v>23</v>
      </c>
      <c r="J12" s="17">
        <v>0.9</v>
      </c>
      <c r="K12" s="17">
        <f>39/43</f>
        <v>0.90697674418604646</v>
      </c>
      <c r="L12" s="22" t="s">
        <v>87</v>
      </c>
      <c r="M12" s="102" t="s">
        <v>88</v>
      </c>
      <c r="N12" s="18">
        <v>0.9</v>
      </c>
      <c r="O12" s="68">
        <v>0.90700000000000003</v>
      </c>
      <c r="P12" s="63">
        <v>1</v>
      </c>
      <c r="Q12" s="82" t="s">
        <v>318</v>
      </c>
      <c r="T12" s="5"/>
    </row>
    <row r="13" spans="1:21" ht="197" customHeight="1" x14ac:dyDescent="0.25">
      <c r="A13" s="39" t="s">
        <v>16</v>
      </c>
      <c r="B13" s="40" t="s">
        <v>65</v>
      </c>
      <c r="C13" s="39" t="s">
        <v>89</v>
      </c>
      <c r="D13" s="79" t="s">
        <v>90</v>
      </c>
      <c r="E13" s="40" t="s">
        <v>91</v>
      </c>
      <c r="F13" s="39" t="s">
        <v>92</v>
      </c>
      <c r="G13" s="40" t="s">
        <v>86</v>
      </c>
      <c r="H13" s="31">
        <v>46023</v>
      </c>
      <c r="I13" s="31" t="s">
        <v>23</v>
      </c>
      <c r="J13" s="19">
        <v>4</v>
      </c>
      <c r="K13" s="20">
        <v>4</v>
      </c>
      <c r="L13" s="22" t="s">
        <v>93</v>
      </c>
      <c r="M13" s="103" t="s">
        <v>94</v>
      </c>
      <c r="N13" s="24">
        <v>12</v>
      </c>
      <c r="O13" s="69">
        <v>4</v>
      </c>
      <c r="P13" s="63">
        <f t="shared" si="0"/>
        <v>0.33333333333333331</v>
      </c>
      <c r="Q13" s="82" t="s">
        <v>316</v>
      </c>
      <c r="U13" s="5"/>
    </row>
    <row r="14" spans="1:21" ht="245" customHeight="1" x14ac:dyDescent="0.25">
      <c r="A14" s="39" t="s">
        <v>72</v>
      </c>
      <c r="B14" s="40" t="s">
        <v>73</v>
      </c>
      <c r="C14" s="39" t="s">
        <v>95</v>
      </c>
      <c r="D14" s="79" t="s">
        <v>96</v>
      </c>
      <c r="E14" s="40" t="s">
        <v>97</v>
      </c>
      <c r="F14" s="39" t="s">
        <v>98</v>
      </c>
      <c r="G14" s="40" t="s">
        <v>86</v>
      </c>
      <c r="H14" s="31">
        <v>46023</v>
      </c>
      <c r="I14" s="31" t="s">
        <v>23</v>
      </c>
      <c r="J14" s="17">
        <v>1</v>
      </c>
      <c r="K14" s="17">
        <f>10/3</f>
        <v>3.3333333333333335</v>
      </c>
      <c r="L14" s="22" t="s">
        <v>99</v>
      </c>
      <c r="M14" s="103" t="s">
        <v>100</v>
      </c>
      <c r="N14" s="25">
        <v>1</v>
      </c>
      <c r="O14" s="68">
        <v>1</v>
      </c>
      <c r="P14" s="63">
        <f t="shared" si="0"/>
        <v>1</v>
      </c>
      <c r="Q14" s="95" t="s">
        <v>344</v>
      </c>
    </row>
    <row r="15" spans="1:21" ht="112.5" x14ac:dyDescent="0.25">
      <c r="A15" s="39" t="s">
        <v>43</v>
      </c>
      <c r="B15" s="40" t="s">
        <v>101</v>
      </c>
      <c r="C15" s="39" t="s">
        <v>102</v>
      </c>
      <c r="D15" s="79" t="s">
        <v>103</v>
      </c>
      <c r="E15" s="40" t="s">
        <v>104</v>
      </c>
      <c r="F15" s="26" t="s">
        <v>105</v>
      </c>
      <c r="G15" s="40" t="s">
        <v>106</v>
      </c>
      <c r="H15" s="31">
        <v>46023</v>
      </c>
      <c r="I15" s="31" t="s">
        <v>23</v>
      </c>
      <c r="J15" s="17">
        <v>1</v>
      </c>
      <c r="K15" s="17">
        <v>1</v>
      </c>
      <c r="L15" s="102" t="s">
        <v>107</v>
      </c>
      <c r="M15" s="103" t="s">
        <v>108</v>
      </c>
      <c r="N15" s="27">
        <v>3</v>
      </c>
      <c r="O15" s="64">
        <v>1</v>
      </c>
      <c r="P15" s="63">
        <f t="shared" si="0"/>
        <v>0.33333333333333331</v>
      </c>
      <c r="Q15" s="93" t="s">
        <v>338</v>
      </c>
      <c r="R15" s="6"/>
    </row>
    <row r="16" spans="1:21" ht="409" customHeight="1" x14ac:dyDescent="0.25">
      <c r="A16" s="39" t="s">
        <v>16</v>
      </c>
      <c r="B16" s="42" t="s">
        <v>65</v>
      </c>
      <c r="C16" s="39" t="s">
        <v>109</v>
      </c>
      <c r="D16" s="79" t="s">
        <v>110</v>
      </c>
      <c r="E16" s="40" t="s">
        <v>111</v>
      </c>
      <c r="F16" s="39" t="s">
        <v>112</v>
      </c>
      <c r="G16" s="40" t="s">
        <v>106</v>
      </c>
      <c r="H16" s="31">
        <v>46023</v>
      </c>
      <c r="I16" s="31" t="s">
        <v>23</v>
      </c>
      <c r="J16" s="17">
        <v>0.3</v>
      </c>
      <c r="K16" s="17">
        <v>0.3</v>
      </c>
      <c r="L16" s="102" t="s">
        <v>113</v>
      </c>
      <c r="M16" s="103" t="s">
        <v>114</v>
      </c>
      <c r="N16" s="25">
        <v>1</v>
      </c>
      <c r="O16" s="68">
        <v>0.15</v>
      </c>
      <c r="P16" s="63">
        <f t="shared" si="0"/>
        <v>0.15</v>
      </c>
      <c r="Q16" s="82" t="s">
        <v>317</v>
      </c>
    </row>
    <row r="17" spans="1:20" ht="198.5" customHeight="1" x14ac:dyDescent="0.25">
      <c r="A17" s="39" t="s">
        <v>16</v>
      </c>
      <c r="B17" s="42" t="s">
        <v>65</v>
      </c>
      <c r="C17" s="39" t="s">
        <v>115</v>
      </c>
      <c r="D17" s="79" t="s">
        <v>116</v>
      </c>
      <c r="E17" s="40" t="s">
        <v>117</v>
      </c>
      <c r="F17" s="26" t="s">
        <v>339</v>
      </c>
      <c r="G17" s="40" t="s">
        <v>106</v>
      </c>
      <c r="H17" s="31">
        <v>46023</v>
      </c>
      <c r="I17" s="31" t="s">
        <v>23</v>
      </c>
      <c r="J17" s="17">
        <v>0.3</v>
      </c>
      <c r="K17" s="17">
        <v>0.24</v>
      </c>
      <c r="L17" s="22" t="s">
        <v>118</v>
      </c>
      <c r="M17" s="103" t="s">
        <v>119</v>
      </c>
      <c r="N17" s="25">
        <v>1</v>
      </c>
      <c r="O17" s="68">
        <v>0.2233</v>
      </c>
      <c r="P17" s="63">
        <f>+O17/N17</f>
        <v>0.2233</v>
      </c>
      <c r="Q17" s="95" t="s">
        <v>345</v>
      </c>
      <c r="R17" s="5"/>
    </row>
    <row r="18" spans="1:20" ht="252.5" x14ac:dyDescent="0.25">
      <c r="A18" s="39" t="s">
        <v>16</v>
      </c>
      <c r="B18" s="40" t="s">
        <v>120</v>
      </c>
      <c r="C18" s="39" t="s">
        <v>121</v>
      </c>
      <c r="D18" s="79" t="s">
        <v>122</v>
      </c>
      <c r="E18" s="40" t="s">
        <v>123</v>
      </c>
      <c r="F18" s="26" t="s">
        <v>124</v>
      </c>
      <c r="G18" s="40" t="s">
        <v>106</v>
      </c>
      <c r="H18" s="31">
        <v>46023</v>
      </c>
      <c r="I18" s="31" t="s">
        <v>23</v>
      </c>
      <c r="J18" s="17">
        <v>1</v>
      </c>
      <c r="K18" s="17">
        <v>1</v>
      </c>
      <c r="L18" s="22" t="s">
        <v>125</v>
      </c>
      <c r="M18" s="104" t="s">
        <v>126</v>
      </c>
      <c r="N18" s="28">
        <v>1</v>
      </c>
      <c r="O18" s="70">
        <v>1</v>
      </c>
      <c r="P18" s="63">
        <f t="shared" si="0"/>
        <v>1</v>
      </c>
      <c r="Q18" s="81" t="s">
        <v>320</v>
      </c>
    </row>
    <row r="19" spans="1:20" ht="115" customHeight="1" x14ac:dyDescent="0.25">
      <c r="A19" s="39" t="s">
        <v>72</v>
      </c>
      <c r="B19" s="40" t="s">
        <v>73</v>
      </c>
      <c r="C19" s="39" t="s">
        <v>127</v>
      </c>
      <c r="D19" s="79" t="s">
        <v>128</v>
      </c>
      <c r="E19" s="40" t="s">
        <v>129</v>
      </c>
      <c r="F19" s="39" t="s">
        <v>130</v>
      </c>
      <c r="G19" s="40" t="s">
        <v>106</v>
      </c>
      <c r="H19" s="31">
        <v>46023</v>
      </c>
      <c r="I19" s="31" t="s">
        <v>23</v>
      </c>
      <c r="J19" s="19">
        <v>1</v>
      </c>
      <c r="K19" s="29">
        <v>1</v>
      </c>
      <c r="L19" s="105" t="s">
        <v>131</v>
      </c>
      <c r="M19" s="104" t="s">
        <v>132</v>
      </c>
      <c r="N19" s="30">
        <v>3</v>
      </c>
      <c r="O19" s="69">
        <v>1</v>
      </c>
      <c r="P19" s="63">
        <f t="shared" si="0"/>
        <v>0.33333333333333331</v>
      </c>
      <c r="Q19" s="83" t="s">
        <v>133</v>
      </c>
      <c r="R19" s="5"/>
    </row>
    <row r="20" spans="1:20" ht="200" customHeight="1" x14ac:dyDescent="0.25">
      <c r="A20" s="39" t="s">
        <v>72</v>
      </c>
      <c r="B20" s="40" t="s">
        <v>73</v>
      </c>
      <c r="C20" s="39" t="s">
        <v>134</v>
      </c>
      <c r="D20" s="79" t="s">
        <v>135</v>
      </c>
      <c r="E20" s="41" t="s">
        <v>136</v>
      </c>
      <c r="F20" s="26" t="s">
        <v>137</v>
      </c>
      <c r="G20" s="40" t="s">
        <v>106</v>
      </c>
      <c r="H20" s="31">
        <v>46023</v>
      </c>
      <c r="I20" s="31" t="s">
        <v>23</v>
      </c>
      <c r="J20" s="17">
        <v>0.9</v>
      </c>
      <c r="K20" s="17">
        <v>0</v>
      </c>
      <c r="L20" s="102" t="s">
        <v>138</v>
      </c>
      <c r="M20" s="103" t="s">
        <v>139</v>
      </c>
      <c r="N20" s="27">
        <v>1</v>
      </c>
      <c r="O20" s="71">
        <v>0</v>
      </c>
      <c r="P20" s="63">
        <f t="shared" si="0"/>
        <v>0</v>
      </c>
      <c r="Q20" s="82" t="s">
        <v>321</v>
      </c>
    </row>
    <row r="21" spans="1:20" ht="259" customHeight="1" x14ac:dyDescent="0.25">
      <c r="A21" s="39" t="s">
        <v>43</v>
      </c>
      <c r="B21" s="40" t="s">
        <v>44</v>
      </c>
      <c r="C21" s="39" t="s">
        <v>140</v>
      </c>
      <c r="D21" s="79" t="s">
        <v>141</v>
      </c>
      <c r="E21" s="40" t="s">
        <v>142</v>
      </c>
      <c r="F21" s="26" t="s">
        <v>143</v>
      </c>
      <c r="G21" s="40" t="s">
        <v>144</v>
      </c>
      <c r="H21" s="31">
        <v>46023</v>
      </c>
      <c r="I21" s="31" t="s">
        <v>23</v>
      </c>
      <c r="J21" s="17">
        <v>1</v>
      </c>
      <c r="K21" s="17">
        <v>1</v>
      </c>
      <c r="L21" s="102" t="s">
        <v>145</v>
      </c>
      <c r="M21" s="103" t="s">
        <v>146</v>
      </c>
      <c r="N21" s="25">
        <v>1</v>
      </c>
      <c r="O21" s="72">
        <v>1</v>
      </c>
      <c r="P21" s="63">
        <f t="shared" si="0"/>
        <v>1</v>
      </c>
      <c r="Q21" s="95" t="s">
        <v>346</v>
      </c>
    </row>
    <row r="22" spans="1:20" ht="409" customHeight="1" x14ac:dyDescent="0.25">
      <c r="A22" s="39" t="s">
        <v>43</v>
      </c>
      <c r="B22" s="40" t="s">
        <v>44</v>
      </c>
      <c r="C22" s="39" t="s">
        <v>147</v>
      </c>
      <c r="D22" s="79" t="s">
        <v>148</v>
      </c>
      <c r="E22" s="40" t="s">
        <v>149</v>
      </c>
      <c r="F22" s="26" t="s">
        <v>340</v>
      </c>
      <c r="G22" s="40" t="s">
        <v>144</v>
      </c>
      <c r="H22" s="31">
        <v>46023</v>
      </c>
      <c r="I22" s="31" t="s">
        <v>23</v>
      </c>
      <c r="J22" s="17">
        <v>0.1</v>
      </c>
      <c r="K22" s="17" t="s">
        <v>150</v>
      </c>
      <c r="L22" s="102" t="s">
        <v>151</v>
      </c>
      <c r="M22" s="104" t="s">
        <v>139</v>
      </c>
      <c r="N22" s="28">
        <v>1</v>
      </c>
      <c r="O22" s="73">
        <v>0.29039999999999999</v>
      </c>
      <c r="P22" s="74">
        <f t="shared" si="0"/>
        <v>0.29039999999999999</v>
      </c>
      <c r="Q22" s="96" t="s">
        <v>347</v>
      </c>
    </row>
    <row r="23" spans="1:20" ht="131" customHeight="1" x14ac:dyDescent="0.25">
      <c r="A23" s="39" t="s">
        <v>16</v>
      </c>
      <c r="B23" s="40" t="s">
        <v>17</v>
      </c>
      <c r="C23" s="39" t="s">
        <v>152</v>
      </c>
      <c r="D23" s="79" t="s">
        <v>153</v>
      </c>
      <c r="E23" s="41" t="s">
        <v>154</v>
      </c>
      <c r="F23" s="39" t="s">
        <v>155</v>
      </c>
      <c r="G23" s="43" t="s">
        <v>156</v>
      </c>
      <c r="H23" s="31">
        <v>46023</v>
      </c>
      <c r="I23" s="31" t="s">
        <v>23</v>
      </c>
      <c r="J23" s="31"/>
      <c r="K23" s="31" t="s">
        <v>61</v>
      </c>
      <c r="L23" s="106" t="s">
        <v>157</v>
      </c>
      <c r="M23" s="104" t="s">
        <v>63</v>
      </c>
      <c r="N23" s="30">
        <v>1</v>
      </c>
      <c r="O23" s="72" t="s">
        <v>63</v>
      </c>
      <c r="P23" s="63" t="s">
        <v>306</v>
      </c>
      <c r="Q23" s="84" t="s">
        <v>158</v>
      </c>
    </row>
    <row r="24" spans="1:20" ht="394" customHeight="1" x14ac:dyDescent="0.25">
      <c r="A24" s="39" t="s">
        <v>43</v>
      </c>
      <c r="B24" s="40" t="s">
        <v>44</v>
      </c>
      <c r="C24" s="39" t="s">
        <v>159</v>
      </c>
      <c r="D24" s="79" t="s">
        <v>160</v>
      </c>
      <c r="E24" s="44" t="s">
        <v>161</v>
      </c>
      <c r="F24" s="39" t="s">
        <v>162</v>
      </c>
      <c r="G24" s="43" t="s">
        <v>156</v>
      </c>
      <c r="H24" s="31">
        <v>46023</v>
      </c>
      <c r="I24" s="31" t="s">
        <v>163</v>
      </c>
      <c r="J24" s="19">
        <v>1</v>
      </c>
      <c r="K24" s="19">
        <v>1</v>
      </c>
      <c r="L24" s="106" t="s">
        <v>164</v>
      </c>
      <c r="M24" s="104" t="s">
        <v>165</v>
      </c>
      <c r="N24" s="30">
        <v>3</v>
      </c>
      <c r="O24" s="71">
        <v>1</v>
      </c>
      <c r="P24" s="63">
        <f t="shared" si="0"/>
        <v>0.33333333333333331</v>
      </c>
      <c r="Q24" s="82" t="s">
        <v>322</v>
      </c>
    </row>
    <row r="25" spans="1:20" s="2" customFormat="1" ht="208.5" customHeight="1" x14ac:dyDescent="0.35">
      <c r="A25" s="39" t="s">
        <v>16</v>
      </c>
      <c r="B25" s="40" t="s">
        <v>65</v>
      </c>
      <c r="C25" s="39" t="s">
        <v>166</v>
      </c>
      <c r="D25" s="79" t="s">
        <v>167</v>
      </c>
      <c r="E25" s="40" t="s">
        <v>168</v>
      </c>
      <c r="F25" s="39" t="s">
        <v>169</v>
      </c>
      <c r="G25" s="43" t="s">
        <v>156</v>
      </c>
      <c r="H25" s="31">
        <v>46023</v>
      </c>
      <c r="I25" s="31" t="s">
        <v>23</v>
      </c>
      <c r="J25" s="31"/>
      <c r="K25" s="32">
        <v>1</v>
      </c>
      <c r="L25" s="106" t="s">
        <v>170</v>
      </c>
      <c r="M25" s="103" t="s">
        <v>171</v>
      </c>
      <c r="N25" s="27">
        <v>1</v>
      </c>
      <c r="O25" s="71">
        <v>1</v>
      </c>
      <c r="P25" s="63">
        <f t="shared" si="0"/>
        <v>1</v>
      </c>
      <c r="Q25" s="87" t="s">
        <v>172</v>
      </c>
    </row>
    <row r="26" spans="1:20" s="2" customFormat="1" ht="178.5" customHeight="1" x14ac:dyDescent="0.35">
      <c r="A26" s="39" t="s">
        <v>173</v>
      </c>
      <c r="B26" s="40" t="s">
        <v>174</v>
      </c>
      <c r="C26" s="39" t="s">
        <v>175</v>
      </c>
      <c r="D26" s="79" t="s">
        <v>176</v>
      </c>
      <c r="E26" s="40" t="s">
        <v>177</v>
      </c>
      <c r="F26" s="39" t="s">
        <v>178</v>
      </c>
      <c r="G26" s="40" t="s">
        <v>179</v>
      </c>
      <c r="H26" s="31">
        <v>46023</v>
      </c>
      <c r="I26" s="31" t="s">
        <v>180</v>
      </c>
      <c r="J26" s="17">
        <v>0.4</v>
      </c>
      <c r="K26" s="33">
        <v>0.38</v>
      </c>
      <c r="L26" s="22" t="s">
        <v>181</v>
      </c>
      <c r="M26" s="103" t="s">
        <v>182</v>
      </c>
      <c r="N26" s="25">
        <v>1</v>
      </c>
      <c r="O26" s="72">
        <v>0.25</v>
      </c>
      <c r="P26" s="63">
        <f>+O26/N26</f>
        <v>0.25</v>
      </c>
      <c r="Q26" s="93" t="s">
        <v>337</v>
      </c>
      <c r="R26" s="86">
        <v>163</v>
      </c>
      <c r="S26" s="2">
        <v>40</v>
      </c>
      <c r="T26" s="6">
        <f>+S26/R26</f>
        <v>0.24539877300613497</v>
      </c>
    </row>
    <row r="27" spans="1:20" s="2" customFormat="1" ht="223.5" customHeight="1" x14ac:dyDescent="0.35">
      <c r="A27" s="39" t="s">
        <v>16</v>
      </c>
      <c r="B27" s="40" t="s">
        <v>120</v>
      </c>
      <c r="C27" s="39" t="s">
        <v>183</v>
      </c>
      <c r="D27" s="79" t="s">
        <v>184</v>
      </c>
      <c r="E27" s="40" t="s">
        <v>185</v>
      </c>
      <c r="F27" s="39" t="s">
        <v>186</v>
      </c>
      <c r="G27" s="40" t="s">
        <v>179</v>
      </c>
      <c r="H27" s="31">
        <v>46023</v>
      </c>
      <c r="I27" s="31" t="s">
        <v>187</v>
      </c>
      <c r="J27" s="17">
        <v>0.4</v>
      </c>
      <c r="K27" s="34">
        <v>0.37690000000000001</v>
      </c>
      <c r="L27" s="22" t="s">
        <v>188</v>
      </c>
      <c r="M27" s="103" t="s">
        <v>189</v>
      </c>
      <c r="N27" s="25">
        <v>1</v>
      </c>
      <c r="O27" s="72">
        <v>0.37690000000000001</v>
      </c>
      <c r="P27" s="63">
        <f t="shared" si="0"/>
        <v>0.37690000000000001</v>
      </c>
      <c r="Q27" s="82" t="s">
        <v>190</v>
      </c>
    </row>
    <row r="28" spans="1:20" s="7" customFormat="1" ht="408" customHeight="1" x14ac:dyDescent="0.25">
      <c r="A28" s="39" t="s">
        <v>16</v>
      </c>
      <c r="B28" s="40" t="s">
        <v>120</v>
      </c>
      <c r="C28" s="39" t="s">
        <v>191</v>
      </c>
      <c r="D28" s="79" t="s">
        <v>192</v>
      </c>
      <c r="E28" s="41" t="s">
        <v>193</v>
      </c>
      <c r="F28" s="26" t="s">
        <v>194</v>
      </c>
      <c r="G28" s="40" t="s">
        <v>179</v>
      </c>
      <c r="H28" s="31">
        <v>46023</v>
      </c>
      <c r="I28" s="31" t="s">
        <v>180</v>
      </c>
      <c r="J28" s="31" t="s">
        <v>195</v>
      </c>
      <c r="K28" s="33">
        <v>0.33</v>
      </c>
      <c r="L28" s="79" t="s">
        <v>312</v>
      </c>
      <c r="M28" s="103" t="s">
        <v>314</v>
      </c>
      <c r="N28" s="27">
        <v>3</v>
      </c>
      <c r="O28" s="23">
        <v>1</v>
      </c>
      <c r="P28" s="80">
        <f t="shared" si="0"/>
        <v>0.33333333333333331</v>
      </c>
      <c r="Q28" s="93" t="s">
        <v>323</v>
      </c>
    </row>
    <row r="29" spans="1:20" s="7" customFormat="1" ht="408" customHeight="1" x14ac:dyDescent="0.25">
      <c r="A29" s="39" t="s">
        <v>72</v>
      </c>
      <c r="B29" s="40" t="s">
        <v>196</v>
      </c>
      <c r="C29" s="39" t="s">
        <v>197</v>
      </c>
      <c r="D29" s="79" t="s">
        <v>198</v>
      </c>
      <c r="E29" s="40" t="s">
        <v>199</v>
      </c>
      <c r="F29" s="39" t="s">
        <v>200</v>
      </c>
      <c r="G29" s="40" t="s">
        <v>179</v>
      </c>
      <c r="H29" s="31" t="s">
        <v>201</v>
      </c>
      <c r="I29" s="31" t="s">
        <v>202</v>
      </c>
      <c r="J29" s="17">
        <v>1</v>
      </c>
      <c r="K29" s="17">
        <v>1</v>
      </c>
      <c r="L29" s="21" t="s">
        <v>313</v>
      </c>
      <c r="M29" s="107" t="s">
        <v>315</v>
      </c>
      <c r="N29" s="35">
        <v>1</v>
      </c>
      <c r="O29" s="23">
        <v>1</v>
      </c>
      <c r="P29" s="80">
        <v>0.33</v>
      </c>
      <c r="Q29" s="93" t="s">
        <v>324</v>
      </c>
    </row>
    <row r="30" spans="1:20" ht="408" customHeight="1" x14ac:dyDescent="0.25">
      <c r="A30" s="39" t="s">
        <v>16</v>
      </c>
      <c r="B30" s="42" t="s">
        <v>65</v>
      </c>
      <c r="C30" s="39" t="s">
        <v>203</v>
      </c>
      <c r="D30" s="97" t="s">
        <v>204</v>
      </c>
      <c r="E30" s="46" t="s">
        <v>205</v>
      </c>
      <c r="F30" s="45" t="s">
        <v>206</v>
      </c>
      <c r="G30" s="42" t="s">
        <v>207</v>
      </c>
      <c r="H30" s="31">
        <v>46023</v>
      </c>
      <c r="I30" s="31" t="s">
        <v>23</v>
      </c>
      <c r="J30" s="19">
        <v>660</v>
      </c>
      <c r="K30" s="19">
        <v>475</v>
      </c>
      <c r="L30" s="21" t="s">
        <v>309</v>
      </c>
      <c r="M30" s="108" t="s">
        <v>208</v>
      </c>
      <c r="N30" s="36">
        <v>2000</v>
      </c>
      <c r="O30" s="71">
        <v>475</v>
      </c>
      <c r="P30" s="63">
        <f>+O30/N30</f>
        <v>0.23749999999999999</v>
      </c>
      <c r="Q30" s="82" t="s">
        <v>325</v>
      </c>
    </row>
    <row r="31" spans="1:20" ht="409.5" customHeight="1" x14ac:dyDescent="0.25">
      <c r="A31" s="39" t="s">
        <v>16</v>
      </c>
      <c r="B31" s="42" t="s">
        <v>65</v>
      </c>
      <c r="C31" s="39" t="s">
        <v>209</v>
      </c>
      <c r="D31" s="97" t="s">
        <v>210</v>
      </c>
      <c r="E31" s="46" t="s">
        <v>211</v>
      </c>
      <c r="F31" s="45" t="s">
        <v>212</v>
      </c>
      <c r="G31" s="42" t="s">
        <v>207</v>
      </c>
      <c r="H31" s="47">
        <v>46054</v>
      </c>
      <c r="I31" s="31" t="s">
        <v>23</v>
      </c>
      <c r="J31" s="19">
        <v>100000</v>
      </c>
      <c r="K31" s="37">
        <v>203671</v>
      </c>
      <c r="L31" s="21" t="s">
        <v>310</v>
      </c>
      <c r="M31" s="103" t="s">
        <v>213</v>
      </c>
      <c r="N31" s="38">
        <v>300000</v>
      </c>
      <c r="O31" s="75">
        <v>0</v>
      </c>
      <c r="P31" s="63">
        <f>+O31/N31</f>
        <v>0</v>
      </c>
      <c r="Q31" s="81" t="s">
        <v>308</v>
      </c>
    </row>
    <row r="32" spans="1:20" ht="399" customHeight="1" x14ac:dyDescent="0.25">
      <c r="A32" s="39" t="s">
        <v>16</v>
      </c>
      <c r="B32" s="42" t="s">
        <v>65</v>
      </c>
      <c r="C32" s="39" t="s">
        <v>214</v>
      </c>
      <c r="D32" s="97" t="s">
        <v>215</v>
      </c>
      <c r="E32" s="48" t="s">
        <v>216</v>
      </c>
      <c r="F32" s="45" t="s">
        <v>217</v>
      </c>
      <c r="G32" s="42" t="s">
        <v>207</v>
      </c>
      <c r="H32" s="47">
        <v>46054</v>
      </c>
      <c r="I32" s="31" t="s">
        <v>23</v>
      </c>
      <c r="J32" s="17">
        <v>1</v>
      </c>
      <c r="K32" s="17">
        <v>1</v>
      </c>
      <c r="L32" s="22" t="s">
        <v>311</v>
      </c>
      <c r="M32" s="107" t="s">
        <v>218</v>
      </c>
      <c r="N32" s="35">
        <v>1</v>
      </c>
      <c r="O32" s="76">
        <v>1</v>
      </c>
      <c r="P32" s="63">
        <f t="shared" si="0"/>
        <v>1</v>
      </c>
      <c r="Q32" s="81" t="s">
        <v>326</v>
      </c>
    </row>
    <row r="33" spans="1:19" ht="212" customHeight="1" x14ac:dyDescent="0.25">
      <c r="A33" s="39" t="s">
        <v>16</v>
      </c>
      <c r="B33" s="42" t="s">
        <v>65</v>
      </c>
      <c r="C33" s="39" t="s">
        <v>219</v>
      </c>
      <c r="D33" s="97" t="s">
        <v>220</v>
      </c>
      <c r="E33" s="42" t="s">
        <v>221</v>
      </c>
      <c r="F33" s="45" t="s">
        <v>222</v>
      </c>
      <c r="G33" s="42" t="s">
        <v>207</v>
      </c>
      <c r="H33" s="47">
        <v>46054</v>
      </c>
      <c r="I33" s="31" t="s">
        <v>23</v>
      </c>
      <c r="J33" s="19">
        <v>3</v>
      </c>
      <c r="K33" s="19">
        <v>3</v>
      </c>
      <c r="L33" s="21" t="s">
        <v>223</v>
      </c>
      <c r="M33" s="108" t="s">
        <v>224</v>
      </c>
      <c r="N33" s="36">
        <v>8</v>
      </c>
      <c r="O33" s="77">
        <v>3</v>
      </c>
      <c r="P33" s="63">
        <f t="shared" si="0"/>
        <v>0.375</v>
      </c>
      <c r="Q33" s="82" t="s">
        <v>327</v>
      </c>
      <c r="S33" s="5">
        <f>3/8</f>
        <v>0.375</v>
      </c>
    </row>
    <row r="34" spans="1:19" ht="100" x14ac:dyDescent="0.25">
      <c r="A34" s="39" t="s">
        <v>16</v>
      </c>
      <c r="B34" s="42" t="s">
        <v>65</v>
      </c>
      <c r="C34" s="39" t="s">
        <v>225</v>
      </c>
      <c r="D34" s="79" t="s">
        <v>226</v>
      </c>
      <c r="E34" s="40" t="s">
        <v>227</v>
      </c>
      <c r="F34" s="39" t="s">
        <v>228</v>
      </c>
      <c r="G34" s="40" t="s">
        <v>207</v>
      </c>
      <c r="H34" s="31">
        <v>46023</v>
      </c>
      <c r="I34" s="31" t="s">
        <v>23</v>
      </c>
      <c r="J34" s="19">
        <v>140</v>
      </c>
      <c r="K34" s="19">
        <v>157</v>
      </c>
      <c r="L34" s="21" t="s">
        <v>229</v>
      </c>
      <c r="M34" s="103" t="s">
        <v>230</v>
      </c>
      <c r="N34" s="36">
        <v>420</v>
      </c>
      <c r="O34" s="71">
        <v>161</v>
      </c>
      <c r="P34" s="63">
        <f t="shared" si="0"/>
        <v>0.38333333333333336</v>
      </c>
      <c r="Q34" s="82" t="s">
        <v>231</v>
      </c>
      <c r="R34" s="5">
        <f>161/420</f>
        <v>0.38333333333333336</v>
      </c>
    </row>
    <row r="35" spans="1:19" ht="115.5" customHeight="1" x14ac:dyDescent="0.25">
      <c r="A35" s="49" t="s">
        <v>16</v>
      </c>
      <c r="B35" s="50" t="s">
        <v>65</v>
      </c>
      <c r="C35" s="39" t="s">
        <v>232</v>
      </c>
      <c r="D35" s="98" t="s">
        <v>233</v>
      </c>
      <c r="E35" s="51" t="s">
        <v>234</v>
      </c>
      <c r="F35" s="49" t="s">
        <v>235</v>
      </c>
      <c r="G35" s="52" t="s">
        <v>207</v>
      </c>
      <c r="H35" s="31">
        <v>46023</v>
      </c>
      <c r="I35" s="31" t="s">
        <v>23</v>
      </c>
      <c r="J35" s="53">
        <v>1</v>
      </c>
      <c r="K35" s="19">
        <v>1</v>
      </c>
      <c r="L35" s="21" t="s">
        <v>236</v>
      </c>
      <c r="M35" s="103" t="s">
        <v>237</v>
      </c>
      <c r="N35" s="36">
        <v>3</v>
      </c>
      <c r="O35" s="71">
        <v>1</v>
      </c>
      <c r="P35" s="63">
        <f t="shared" si="0"/>
        <v>0.33333333333333331</v>
      </c>
      <c r="Q35" s="82" t="s">
        <v>328</v>
      </c>
      <c r="S35" s="6"/>
    </row>
    <row r="36" spans="1:19" ht="196" customHeight="1" x14ac:dyDescent="0.25">
      <c r="A36" s="49" t="s">
        <v>16</v>
      </c>
      <c r="B36" s="52" t="s">
        <v>17</v>
      </c>
      <c r="C36" s="39" t="s">
        <v>238</v>
      </c>
      <c r="D36" s="98" t="s">
        <v>239</v>
      </c>
      <c r="E36" s="52" t="s">
        <v>240</v>
      </c>
      <c r="F36" s="49" t="s">
        <v>241</v>
      </c>
      <c r="G36" s="52" t="s">
        <v>242</v>
      </c>
      <c r="H36" s="54" t="s">
        <v>243</v>
      </c>
      <c r="I36" s="54" t="s">
        <v>244</v>
      </c>
      <c r="J36" s="55">
        <v>28</v>
      </c>
      <c r="K36" s="16">
        <v>44</v>
      </c>
      <c r="L36" s="79" t="s">
        <v>245</v>
      </c>
      <c r="M36" s="109" t="s">
        <v>246</v>
      </c>
      <c r="N36" s="36">
        <v>80</v>
      </c>
      <c r="O36" s="71">
        <v>44</v>
      </c>
      <c r="P36" s="63">
        <f t="shared" si="0"/>
        <v>0.55000000000000004</v>
      </c>
      <c r="Q36" s="82" t="s">
        <v>247</v>
      </c>
      <c r="R36" s="5">
        <f>44/80</f>
        <v>0.55000000000000004</v>
      </c>
    </row>
    <row r="37" spans="1:19" ht="232" customHeight="1" x14ac:dyDescent="0.25">
      <c r="A37" s="49" t="s">
        <v>16</v>
      </c>
      <c r="B37" s="52" t="s">
        <v>17</v>
      </c>
      <c r="C37" s="39" t="s">
        <v>248</v>
      </c>
      <c r="D37" s="98" t="s">
        <v>249</v>
      </c>
      <c r="E37" s="52" t="s">
        <v>250</v>
      </c>
      <c r="F37" s="49" t="s">
        <v>251</v>
      </c>
      <c r="G37" s="52" t="s">
        <v>242</v>
      </c>
      <c r="H37" s="54" t="s">
        <v>243</v>
      </c>
      <c r="I37" s="54" t="s">
        <v>244</v>
      </c>
      <c r="J37" s="55">
        <v>41</v>
      </c>
      <c r="K37" s="16">
        <v>3</v>
      </c>
      <c r="L37" s="79" t="s">
        <v>252</v>
      </c>
      <c r="M37" s="109" t="s">
        <v>253</v>
      </c>
      <c r="N37" s="36">
        <v>116</v>
      </c>
      <c r="O37" s="71">
        <v>3</v>
      </c>
      <c r="P37" s="63">
        <f>+O37/N37</f>
        <v>2.5862068965517241E-2</v>
      </c>
      <c r="Q37" s="93" t="s">
        <v>329</v>
      </c>
      <c r="R37" s="5">
        <f>3/116</f>
        <v>2.5862068965517241E-2</v>
      </c>
    </row>
    <row r="38" spans="1:19" ht="261" customHeight="1" x14ac:dyDescent="0.25">
      <c r="A38" s="49" t="s">
        <v>16</v>
      </c>
      <c r="B38" s="52" t="s">
        <v>17</v>
      </c>
      <c r="C38" s="39" t="s">
        <v>254</v>
      </c>
      <c r="D38" s="98" t="s">
        <v>255</v>
      </c>
      <c r="E38" s="52" t="s">
        <v>256</v>
      </c>
      <c r="F38" s="56" t="s">
        <v>257</v>
      </c>
      <c r="G38" s="52" t="s">
        <v>258</v>
      </c>
      <c r="H38" s="54" t="s">
        <v>243</v>
      </c>
      <c r="I38" s="54" t="s">
        <v>244</v>
      </c>
      <c r="J38" s="57">
        <v>0.35</v>
      </c>
      <c r="K38" s="32">
        <v>0.35</v>
      </c>
      <c r="L38" s="22" t="s">
        <v>259</v>
      </c>
      <c r="M38" s="107" t="s">
        <v>260</v>
      </c>
      <c r="N38" s="35">
        <v>1</v>
      </c>
      <c r="O38" s="72">
        <v>1</v>
      </c>
      <c r="P38" s="63">
        <f t="shared" si="0"/>
        <v>1</v>
      </c>
      <c r="Q38" s="82" t="s">
        <v>330</v>
      </c>
    </row>
    <row r="39" spans="1:19" ht="335" customHeight="1" x14ac:dyDescent="0.25">
      <c r="A39" s="39" t="s">
        <v>43</v>
      </c>
      <c r="B39" s="40" t="s">
        <v>44</v>
      </c>
      <c r="C39" s="39" t="s">
        <v>261</v>
      </c>
      <c r="D39" s="99" t="s">
        <v>262</v>
      </c>
      <c r="E39" s="44" t="s">
        <v>263</v>
      </c>
      <c r="F39" s="39" t="s">
        <v>264</v>
      </c>
      <c r="G39" s="40" t="s">
        <v>22</v>
      </c>
      <c r="H39" s="31">
        <v>46204</v>
      </c>
      <c r="I39" s="31">
        <v>46387</v>
      </c>
      <c r="J39" s="58"/>
      <c r="K39" s="58" t="s">
        <v>265</v>
      </c>
      <c r="L39" s="110" t="s">
        <v>266</v>
      </c>
      <c r="M39" s="108" t="s">
        <v>267</v>
      </c>
      <c r="N39" s="36">
        <v>3</v>
      </c>
      <c r="O39" s="71">
        <v>2</v>
      </c>
      <c r="P39" s="63">
        <f t="shared" si="0"/>
        <v>0.66666666666666663</v>
      </c>
      <c r="Q39" s="82" t="s">
        <v>268</v>
      </c>
      <c r="R39" s="5"/>
    </row>
    <row r="40" spans="1:19" ht="190" customHeight="1" x14ac:dyDescent="0.25">
      <c r="A40" s="39" t="s">
        <v>43</v>
      </c>
      <c r="B40" s="40" t="s">
        <v>44</v>
      </c>
      <c r="C40" s="39" t="s">
        <v>269</v>
      </c>
      <c r="D40" s="99" t="s">
        <v>270</v>
      </c>
      <c r="E40" s="44" t="s">
        <v>271</v>
      </c>
      <c r="F40" s="39" t="s">
        <v>272</v>
      </c>
      <c r="G40" s="40" t="s">
        <v>22</v>
      </c>
      <c r="H40" s="31">
        <v>46023</v>
      </c>
      <c r="I40" s="31">
        <v>46053</v>
      </c>
      <c r="J40" s="58">
        <v>1</v>
      </c>
      <c r="K40" s="58" t="s">
        <v>265</v>
      </c>
      <c r="L40" s="110" t="s">
        <v>273</v>
      </c>
      <c r="M40" s="103" t="s">
        <v>274</v>
      </c>
      <c r="N40" s="36">
        <v>1</v>
      </c>
      <c r="O40" s="71">
        <v>1</v>
      </c>
      <c r="P40" s="63">
        <v>1</v>
      </c>
      <c r="Q40" s="93" t="s">
        <v>331</v>
      </c>
    </row>
    <row r="41" spans="1:19" ht="275" customHeight="1" x14ac:dyDescent="0.25">
      <c r="A41" s="39" t="s">
        <v>43</v>
      </c>
      <c r="B41" s="40" t="s">
        <v>44</v>
      </c>
      <c r="C41" s="39" t="s">
        <v>275</v>
      </c>
      <c r="D41" s="99" t="s">
        <v>276</v>
      </c>
      <c r="E41" s="59" t="s">
        <v>277</v>
      </c>
      <c r="F41" s="39" t="s">
        <v>278</v>
      </c>
      <c r="G41" s="40" t="s">
        <v>22</v>
      </c>
      <c r="H41" s="31">
        <v>46023</v>
      </c>
      <c r="I41" s="31">
        <v>46387</v>
      </c>
      <c r="J41" s="58" t="s">
        <v>279</v>
      </c>
      <c r="K41" s="58" t="s">
        <v>279</v>
      </c>
      <c r="L41" s="110" t="s">
        <v>280</v>
      </c>
      <c r="M41" s="111" t="s">
        <v>281</v>
      </c>
      <c r="N41" s="60">
        <v>1</v>
      </c>
      <c r="O41" s="76">
        <v>1</v>
      </c>
      <c r="P41" s="63">
        <f t="shared" si="0"/>
        <v>1</v>
      </c>
      <c r="Q41" s="82" t="s">
        <v>282</v>
      </c>
    </row>
    <row r="42" spans="1:19" ht="252" customHeight="1" x14ac:dyDescent="0.25">
      <c r="A42" s="39" t="s">
        <v>43</v>
      </c>
      <c r="B42" s="40" t="s">
        <v>44</v>
      </c>
      <c r="C42" s="39" t="s">
        <v>283</v>
      </c>
      <c r="D42" s="99" t="s">
        <v>284</v>
      </c>
      <c r="E42" s="61" t="s">
        <v>285</v>
      </c>
      <c r="F42" s="39" t="s">
        <v>286</v>
      </c>
      <c r="G42" s="40" t="s">
        <v>22</v>
      </c>
      <c r="H42" s="31">
        <v>46023</v>
      </c>
      <c r="I42" s="31">
        <v>46387</v>
      </c>
      <c r="J42" s="58" t="s">
        <v>279</v>
      </c>
      <c r="K42" s="58" t="s">
        <v>279</v>
      </c>
      <c r="L42" s="110" t="s">
        <v>287</v>
      </c>
      <c r="M42" s="103" t="s">
        <v>288</v>
      </c>
      <c r="N42" s="25">
        <v>1</v>
      </c>
      <c r="O42" s="72">
        <v>1</v>
      </c>
      <c r="P42" s="63">
        <f t="shared" si="0"/>
        <v>1</v>
      </c>
      <c r="Q42" s="82" t="s">
        <v>319</v>
      </c>
    </row>
    <row r="43" spans="1:19" ht="135" customHeight="1" x14ac:dyDescent="0.25">
      <c r="A43" s="39" t="s">
        <v>43</v>
      </c>
      <c r="B43" s="40" t="s">
        <v>44</v>
      </c>
      <c r="C43" s="39" t="s">
        <v>289</v>
      </c>
      <c r="D43" s="99" t="s">
        <v>290</v>
      </c>
      <c r="E43" s="44" t="s">
        <v>291</v>
      </c>
      <c r="F43" s="39" t="s">
        <v>292</v>
      </c>
      <c r="G43" s="40" t="s">
        <v>22</v>
      </c>
      <c r="H43" s="31">
        <v>46023</v>
      </c>
      <c r="I43" s="31">
        <v>46387</v>
      </c>
      <c r="J43" s="58" t="s">
        <v>265</v>
      </c>
      <c r="K43" s="58" t="s">
        <v>265</v>
      </c>
      <c r="L43" s="110" t="s">
        <v>293</v>
      </c>
      <c r="M43" s="103" t="s">
        <v>294</v>
      </c>
      <c r="N43" s="36">
        <v>3</v>
      </c>
      <c r="O43" s="71">
        <v>1</v>
      </c>
      <c r="P43" s="63">
        <f t="shared" si="0"/>
        <v>0.33333333333333331</v>
      </c>
      <c r="Q43" s="82" t="s">
        <v>295</v>
      </c>
    </row>
    <row r="44" spans="1:19" ht="218" customHeight="1" x14ac:dyDescent="0.25">
      <c r="A44" s="39" t="s">
        <v>43</v>
      </c>
      <c r="B44" s="40" t="s">
        <v>51</v>
      </c>
      <c r="C44" s="39" t="s">
        <v>296</v>
      </c>
      <c r="D44" s="79" t="s">
        <v>297</v>
      </c>
      <c r="E44" s="44" t="s">
        <v>298</v>
      </c>
      <c r="F44" s="26" t="s">
        <v>299</v>
      </c>
      <c r="G44" s="40" t="s">
        <v>22</v>
      </c>
      <c r="H44" s="31">
        <v>46023</v>
      </c>
      <c r="I44" s="31">
        <v>46387</v>
      </c>
      <c r="J44" s="58"/>
      <c r="K44" s="58" t="s">
        <v>300</v>
      </c>
      <c r="L44" s="110" t="s">
        <v>301</v>
      </c>
      <c r="M44" s="103" t="s">
        <v>302</v>
      </c>
      <c r="N44" s="25">
        <v>1</v>
      </c>
      <c r="O44" s="78">
        <v>0.54</v>
      </c>
      <c r="P44" s="63">
        <f t="shared" si="0"/>
        <v>0.54</v>
      </c>
      <c r="Q44" s="82" t="s">
        <v>303</v>
      </c>
    </row>
  </sheetData>
  <autoFilter ref="A2:U44" xr:uid="{93F8ACCA-6ECE-49DB-ADBE-B2BBA91861F7}"/>
  <mergeCells count="1">
    <mergeCell ref="A1:Q1"/>
  </mergeCells>
  <conditionalFormatting sqref="C3:C14 C21 C23:C44">
    <cfRule type="duplicateValues" dxfId="25" priority="26"/>
  </conditionalFormatting>
  <conditionalFormatting sqref="C10">
    <cfRule type="duplicateValues" dxfId="24" priority="25"/>
  </conditionalFormatting>
  <conditionalFormatting sqref="C15">
    <cfRule type="duplicateValues" dxfId="23" priority="12"/>
    <cfRule type="duplicateValues" dxfId="22" priority="13"/>
  </conditionalFormatting>
  <conditionalFormatting sqref="C16">
    <cfRule type="duplicateValues" dxfId="21" priority="10"/>
    <cfRule type="duplicateValues" dxfId="20" priority="11"/>
  </conditionalFormatting>
  <conditionalFormatting sqref="C17">
    <cfRule type="duplicateValues" dxfId="19" priority="8"/>
    <cfRule type="duplicateValues" dxfId="18" priority="9"/>
  </conditionalFormatting>
  <conditionalFormatting sqref="C18">
    <cfRule type="duplicateValues" dxfId="17" priority="6"/>
    <cfRule type="duplicateValues" dxfId="16" priority="7"/>
  </conditionalFormatting>
  <conditionalFormatting sqref="C19">
    <cfRule type="duplicateValues" dxfId="15" priority="4"/>
    <cfRule type="duplicateValues" dxfId="14" priority="5"/>
  </conditionalFormatting>
  <conditionalFormatting sqref="C20">
    <cfRule type="duplicateValues" dxfId="13" priority="2"/>
    <cfRule type="duplicateValues" dxfId="12" priority="3"/>
  </conditionalFormatting>
  <conditionalFormatting sqref="C22">
    <cfRule type="duplicateValues" dxfId="11" priority="1"/>
  </conditionalFormatting>
  <conditionalFormatting sqref="C26">
    <cfRule type="duplicateValues" dxfId="10" priority="24"/>
  </conditionalFormatting>
  <conditionalFormatting sqref="C27">
    <cfRule type="duplicateValues" dxfId="9" priority="23"/>
  </conditionalFormatting>
  <conditionalFormatting sqref="C28">
    <cfRule type="duplicateValues" dxfId="8" priority="22"/>
  </conditionalFormatting>
  <conditionalFormatting sqref="C29">
    <cfRule type="duplicateValues" dxfId="7" priority="21"/>
  </conditionalFormatting>
  <conditionalFormatting sqref="C30">
    <cfRule type="duplicateValues" dxfId="6" priority="20"/>
  </conditionalFormatting>
  <conditionalFormatting sqref="C31:C33">
    <cfRule type="duplicateValues" dxfId="5" priority="19"/>
  </conditionalFormatting>
  <conditionalFormatting sqref="C34">
    <cfRule type="duplicateValues" dxfId="4" priority="18"/>
  </conditionalFormatting>
  <conditionalFormatting sqref="C35">
    <cfRule type="duplicateValues" dxfId="3" priority="17"/>
  </conditionalFormatting>
  <conditionalFormatting sqref="C36">
    <cfRule type="duplicateValues" dxfId="2" priority="16"/>
  </conditionalFormatting>
  <conditionalFormatting sqref="C37">
    <cfRule type="duplicateValues" dxfId="1" priority="15"/>
  </conditionalFormatting>
  <conditionalFormatting sqref="C38">
    <cfRule type="duplicateValues" dxfId="0" priority="14"/>
  </conditionalFormatting>
  <dataValidations count="1">
    <dataValidation allowBlank="1" showInputMessage="1" showErrorMessage="1" promptTitle="ÚNICAMENTE AVANCE %" prompt="Registre el avance porcentual alcanzado de enero a agosto de 2025, tenga en cuenta el indicador y su fórmula, para dar cuenta de otros aspectos haga uso de la casilla de reporte cualitativo" sqref="J19:K19 J15:K15" xr:uid="{2029EE51-FA8F-0B4B-BA1A-979218A90257}"/>
  </dataValidations>
  <printOptions horizontalCentered="1"/>
  <pageMargins left="0.51181102362204722" right="0.51181102362204722" top="0.74803149606299213" bottom="0.74803149606299213" header="0.31496062992125984" footer="0.31496062992125984"/>
  <pageSetup scale="21" fitToHeight="0" orientation="landscape" r:id="rId1"/>
  <headerFooter alignWithMargins="0">
    <oddFooter>&amp;C&amp;"Arial,Normal"&amp;10Si usted copia o imprime este documento, la UAEGRTD lo considerará como No Controlado y no se hace responsable por su consulta o uso. Si desea consultar la versión vigente y controlada, consulte el Sistema de Información Strategos</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7139A1FB5FC5C4E883300E22C961ABA" ma:contentTypeVersion="14" ma:contentTypeDescription="Crear nuevo documento." ma:contentTypeScope="" ma:versionID="1475ffdb3947dd22c9273c6c647ad2c1">
  <xsd:schema xmlns:xsd="http://www.w3.org/2001/XMLSchema" xmlns:xs="http://www.w3.org/2001/XMLSchema" xmlns:p="http://schemas.microsoft.com/office/2006/metadata/properties" xmlns:ns2="8eb8f4d0-140f-4208-a7be-a1e41c6aea0c" xmlns:ns3="c1ad62c1-e244-4abc-8259-67dd524ae7eb" targetNamespace="http://schemas.microsoft.com/office/2006/metadata/properties" ma:root="true" ma:fieldsID="59b7ebe37fd719caa7faf4e3d581b1d6" ns2:_="" ns3:_="">
    <xsd:import namespace="8eb8f4d0-140f-4208-a7be-a1e41c6aea0c"/>
    <xsd:import namespace="c1ad62c1-e244-4abc-8259-67dd524ae7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fech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b8f4d0-140f-4208-a7be-a1e41c6aea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c11c9167-a9a8-4a75-9be6-accf934f16f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fecha" ma:index="21" nillable="true" ma:displayName="fecha" ma:format="DateOnly" ma:internalName="fecha">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1ad62c1-e244-4abc-8259-67dd524ae7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f290a5c-57a5-4ea9-a2ec-656abd2b0d89}" ma:internalName="TaxCatchAll" ma:showField="CatchAllData" ma:web="c1ad62c1-e244-4abc-8259-67dd524ae7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eb8f4d0-140f-4208-a7be-a1e41c6aea0c">
      <Terms xmlns="http://schemas.microsoft.com/office/infopath/2007/PartnerControls"/>
    </lcf76f155ced4ddcb4097134ff3c332f>
    <TaxCatchAll xmlns="c1ad62c1-e244-4abc-8259-67dd524ae7eb" xsi:nil="true"/>
    <fecha xmlns="8eb8f4d0-140f-4208-a7be-a1e41c6aea0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437CE6-6DAC-47A9-83B4-FE4FEBD179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b8f4d0-140f-4208-a7be-a1e41c6aea0c"/>
    <ds:schemaRef ds:uri="c1ad62c1-e244-4abc-8259-67dd524ae7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B0CCC7F-717A-4830-AB67-4A5112D91EA8}">
  <ds:schemaRefs>
    <ds:schemaRef ds:uri="http://schemas.microsoft.com/office/2006/metadata/properties"/>
    <ds:schemaRef ds:uri="http://schemas.microsoft.com/office/infopath/2007/PartnerControls"/>
    <ds:schemaRef ds:uri="8eb8f4d0-140f-4208-a7be-a1e41c6aea0c"/>
    <ds:schemaRef ds:uri="c1ad62c1-e244-4abc-8259-67dd524ae7eb"/>
  </ds:schemaRefs>
</ds:datastoreItem>
</file>

<file path=customXml/itemProps3.xml><?xml version="1.0" encoding="utf-8"?>
<ds:datastoreItem xmlns:ds="http://schemas.openxmlformats.org/officeDocument/2006/customXml" ds:itemID="{5C68BBF6-6CE0-47AD-A0B3-97E0E45BB09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PTEP I CUATRIMESTRE 2026</vt:lpstr>
      <vt:lpstr>'PTEP I CUATRIMESTRE 2026'!Área_de_impresión</vt:lpstr>
      <vt:lpstr>'PTEP I CUATRIMESTRE 2026'!Títulos_a_imprimir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Maicol Stiven Zipamocha Murcia</dc:creator>
  <cp:keywords/>
  <dc:description/>
  <cp:lastModifiedBy>Maicol Stiven Zipamocha Murcia</cp:lastModifiedBy>
  <cp:revision/>
  <dcterms:created xsi:type="dcterms:W3CDTF">2025-01-07T21:33:35Z</dcterms:created>
  <dcterms:modified xsi:type="dcterms:W3CDTF">2026-06-30T16:33:04Z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0x01010097139A1FB5FC5C4E883300E22C961ABA</vt:lpwstr>
  </property>
  <property fmtid="{D5CDD505-2E9C-101B-9397-08002B2CF9AE}" pid="3" name="MediaServiceImageTags">
    <vt:lpwstr/>
  </property>
</Properties>
</file>