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y.callejas\Downloads\"/>
    </mc:Choice>
  </mc:AlternateContent>
  <xr:revisionPtr revIDLastSave="0" documentId="13_ncr:1_{E7203251-4E52-40F0-B9F5-A676120A0941}" xr6:coauthVersionLast="47" xr6:coauthVersionMax="47" xr10:uidLastSave="{00000000-0000-0000-0000-000000000000}"/>
  <bookViews>
    <workbookView xWindow="-120" yWindow="-120" windowWidth="29040" windowHeight="15840" xr2:uid="{7A7849F3-FFB8-C94B-B7B8-6F3CA3C8F64A}"/>
  </bookViews>
  <sheets>
    <sheet name="Plan de acción 2022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'Plan de acción 2022'!$A$1:$P$230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30" i="3" l="1"/>
  <c r="K227" i="3"/>
  <c r="K226" i="3"/>
  <c r="K225" i="3"/>
  <c r="K221" i="3"/>
  <c r="K220" i="3"/>
  <c r="K219" i="3"/>
  <c r="K218" i="3"/>
  <c r="K195" i="3"/>
  <c r="K194" i="3"/>
  <c r="K193" i="3"/>
  <c r="K192" i="3"/>
  <c r="K191" i="3"/>
  <c r="K189" i="3"/>
  <c r="K187" i="3"/>
  <c r="K186" i="3"/>
  <c r="K182" i="3"/>
  <c r="K120" i="3"/>
  <c r="K119" i="3"/>
  <c r="K118" i="3"/>
  <c r="K117" i="3"/>
  <c r="K116" i="3"/>
  <c r="K115" i="3"/>
  <c r="K114" i="3"/>
  <c r="K113" i="3"/>
  <c r="K112" i="3"/>
  <c r="K111" i="3"/>
  <c r="K110" i="3"/>
  <c r="K109" i="3"/>
</calcChain>
</file>

<file path=xl/sharedStrings.xml><?xml version="1.0" encoding="utf-8"?>
<sst xmlns="http://schemas.openxmlformats.org/spreadsheetml/2006/main" count="1741" uniqueCount="914">
  <si>
    <t>Descripción Producto</t>
  </si>
  <si>
    <t xml:space="preserve">Proceso </t>
  </si>
  <si>
    <t>Resultado esperado</t>
  </si>
  <si>
    <t>Indicador Asociado</t>
  </si>
  <si>
    <t>Reporte de la verificación de las condiciones de seguridad de los municipios no microfocalizados total o parcialmente, a través de la solicitud de insumos de seguridad al CI2RT, para la evaluación de su microfocalización.</t>
  </si>
  <si>
    <t>Sonia Castillo</t>
  </si>
  <si>
    <t>Analisis de los riesgos y condiciones de seguridad que permitan la intervención de LA UNIDAD o que puedan afectar el cumplimiento de su misión institucional.</t>
  </si>
  <si>
    <t>Porcentaje de Conceptos de seguridad recibidos del CI2RT de los municipios no microfocalizados total o parcialmente</t>
  </si>
  <si>
    <t>Reporte del monitoreo y seguimiento de las condiciones de seguridad en los municipios intervenidos, a través de la solicitud de insumos de seguridad al CI2RT.</t>
  </si>
  <si>
    <t>Porcentaje de Conceptos de seguridad recibidos del CI2RT para el monitoreo de las condiciones de seguridad en los municipios ya intervenidos</t>
  </si>
  <si>
    <t>Participación en instancias interinstitucionales de coordinación (CI2RT) en materia de seguridad</t>
  </si>
  <si>
    <t>Porcentaje de Participación en instancias interinstitucionales de coordinación (CI2RT) en materia de seguridad</t>
  </si>
  <si>
    <t>Verificación de las condiciones de seguridad a través de los Comités Operativos Locales de Restitución Formalización de Tierras Despojadas y Abandonadas Forzosamente (COLR)</t>
  </si>
  <si>
    <t>Porcentaje de COLR efectuados para la Verificación de las condiciones de seguridad</t>
  </si>
  <si>
    <t>Acompañamiento a las Direcciones Territoriales en las instancias interinstitucionales (CI2RT - COLR - Reuniones de Coordinación, PDETS - Zonas Futuro - Consejos de Seguridad, entre otros) en materia de seguridad, a los que sea convocado el Grupo de Gestión de Prevención, Protección y Seguridad, o cuando la complejidad de la situación así lo amerite.</t>
  </si>
  <si>
    <t>Porcentaje de acompañamientos a las Direcciones Territoriales en las instancias interinstitucionales (CI2RT - COLR - PDETS - Zonas Futuro - Consejos de Seguridad, entre otros) en materia de seguridad.</t>
  </si>
  <si>
    <t>Planeación y coordinación de las salidas a terreno con la Fuerza Pública, para la gestión de los acompañamientos de seguridad en terreno a los funcionarios, contratistas de la UAEGRTD y reclamantes en el marco del proceso de restitución de tierras.</t>
  </si>
  <si>
    <t>Planear, coordinar y concertar los acompañamientos por parte de la Fuerza Pública, a las salidas a terreno programadas por las Direcciones Territoriales y dependencias del Nivel Central.</t>
  </si>
  <si>
    <t>Participación en reuniones de planeación y coordinación de acompañamientos con la Fuerza Pública para las salidas a terreno</t>
  </si>
  <si>
    <t>Socializaciones y/o difusión de los lineamientos de seguridad en el marco del proceso de Prevención y Gestión de seguridad a funcionarios y contratistas de la UAEGRTD.</t>
  </si>
  <si>
    <t>Fortalecer la aplicación de los lineamientos del proceso, con fines de prevención y seguridad a  los funcionarios y contratistas de la Unidad que desarrollan actividades en el terreno, en el desarrollo de la política de Restitución de Tierras.</t>
  </si>
  <si>
    <t>Porcentaje de participación en socializaciones y difusiones gestionadas en materia de prevención, protección y seguridad.</t>
  </si>
  <si>
    <t>Reporte de la aplicación los lineamientos de seguridad para las salidas a terreno, en el marco del proceso de Prevención y Gestión de seguridad.</t>
  </si>
  <si>
    <t>Reportar mediante el formato SE-FO-07 Reporte diario al centro de comunicación y coordinación conjunta-C4,  las salidas a terreno que en la fecha se encuentren en desarrollo, la no existencia de salidas a terreno durante la fecha específica, así como la culminación de las salidas a terreno correspondientes a la jornada anterior, al igual que toda novedad conocida durante la ejecución de las mismas.</t>
  </si>
  <si>
    <t xml:space="preserve">Porcentaje de Reportes diarios oportunos remitidos al Centro de Coordinación y Comunicación Conjunta C-4, que dan cuenta de la gestión respecto al monitoreo a la aplicación de los protocolos de seguridad, medidas y equipos de prevención y seguridad para las salidas a terreno. </t>
  </si>
  <si>
    <t>Monitorear la aplicación de los lineamientos de seguridad para las salidas a terreno, en el marco del proceso de Prevención y Gestión de seguridad.</t>
  </si>
  <si>
    <t>Análisis detallado y comparativo de cada unas de las Direcciones Territoriales y de las dependencias del Nivel Central, con base en el seguimiento y monitoreo a las salidas a terreno.</t>
  </si>
  <si>
    <t>Informe de seguimiento y monitoreo de los lineamientos de seguridad para las salidas a terreno, en el marco del proceso de Prevención y Gestión de seguridad, elaborado por el C4.</t>
  </si>
  <si>
    <t>Intercambio y difusión de información con las autoridades competentes sobre situaciones de seguridad y afectaciones al proceso de Restitución tierras o a sus intervinientes.</t>
  </si>
  <si>
    <t>Intercambiar información sobre riesgos y condiciones de seguridad, así como concertar estrategias y acciones para prevenir, controlar y/o mitigar el impacto de los riesgos de seguridad.</t>
  </si>
  <si>
    <t>Porcentaje de reportes de intercambio y difusión de información en materia de seguridad y protección</t>
  </si>
  <si>
    <t>Intercambio de información de la Oficina del Comisionado (a) Adjunto para la acción integral Contra Minas (AICMA).</t>
  </si>
  <si>
    <t xml:space="preserve">Disponer de criterios orientadores en materia de restitución de tierras y acción integral contra minas, para disponer de datos actualizados respecto de la sospecha de afectación de predios reclamados en restitución. </t>
  </si>
  <si>
    <t>Porcentaje de reportes de intercambio de información de polígonos de solicitudes de restitución y áreas microfocalizadas</t>
  </si>
  <si>
    <t>Trámite de solicitudes de activación de ruta de protección por parte de reclamantes de tierras, funcionarios y contratistas de la Unidad de restitución de Tierras.</t>
  </si>
  <si>
    <t>Activación de la ruta de protección de conformidad con el procedimiento "SE-PR-01 GESTIONAR REPORTES DE PRESUNTOS INCIDENTES DE AMENAZA Y SOLICITUDES DE PROTECCIÓN".</t>
  </si>
  <si>
    <t>Informe de inicidentes de amenazas - homicidios contra reclamantes de tierras.</t>
  </si>
  <si>
    <t>Esteven Lozano</t>
  </si>
  <si>
    <t>Prevención y Gestión de Seguridad</t>
  </si>
  <si>
    <t>Meta</t>
  </si>
  <si>
    <t>Ubicación</t>
  </si>
  <si>
    <t>Objetivo</t>
  </si>
  <si>
    <t>Territorio</t>
  </si>
  <si>
    <t>Verificar las condiciones de seguridad de los municipios no microfocalizados total o parcialmente, a través de la solicitud de insumos de seguridad al CI2RT, para la evaluación de su microfocalización.</t>
  </si>
  <si>
    <t>Linea estratégica</t>
  </si>
  <si>
    <t>Objetivo estatégico</t>
  </si>
  <si>
    <t>Meta estratégica</t>
  </si>
  <si>
    <t>Línea Estratégica 1: Cumplimiento -  Incrementar la eficacia de las etapas administrativa y judicial de la ruta individual y del proceso RUPTA, Anexo 11.</t>
  </si>
  <si>
    <t>Objetivo 1: Decidir las solicitudes que se encuentren en trámite habilitadas de inscripción de predios en el RTDAF</t>
  </si>
  <si>
    <t>Alineación PEI</t>
  </si>
  <si>
    <t>Monitorear las condiciones de seguridad en los municipios  intervenidos, a través de la solicitud de insumos de seguridad al CI2RT.</t>
  </si>
  <si>
    <t>Verificar las condiciones de seguridad, a través de la participación en las instancias interinstitucionales de coordinación (CI2RT) en materia de seguridad.</t>
  </si>
  <si>
    <t>Verificar las condiciones de seguridad a través de los Comités Operativos Locales de Restitución y Formalización de Tierras Despojadas y Abandonadas Forzosamente (COLR)</t>
  </si>
  <si>
    <t>Nivel central</t>
  </si>
  <si>
    <t>Verificar las condiciones de seguridad, a través de la participación en las instancias interinstitucionales (CI2RT - COLR - PDETS - Zonas Futuro - Consejos de Seguridad, entre otros) en materia de seguridad, a los que sea convocado el Grupo de Gestión de Prevención, Protección y Seguridad, o cuando la complejidad de la situación así lo amerite.</t>
  </si>
  <si>
    <t>Gestionar los acompañamientos por parte de la Fuerza Pública, a las salidas a terreno programadas por las Direcciones Territoriales y dependencias del Nivel Central.</t>
  </si>
  <si>
    <t>Socializar y difundir los lineamientos de seguridad en el marco del proceso de Prevención y Gestión de seguridad a funcionarios y contratistas de la UAEGRTD.</t>
  </si>
  <si>
    <t>Monitorear y reportar la aplicación de los lineamientos de seguridad para las salidas a terreno, en el marco del proceso de Prevención y Gestión de seguridad.</t>
  </si>
  <si>
    <t>Intercambiar información con las autoridades competentes sobre situaciones de seguridad y afectaciones al proceso de restitución de tierras o a sus intervinientes.</t>
  </si>
  <si>
    <t>Intercambiar información con la Oficina del Comisionado (a) Adjunto para la Acción Integral Contra Minas (AICMA).</t>
  </si>
  <si>
    <t>Tramitar las solicitudes de activación de ruta de protección por parte de reclamantes de tierras, funcionarios y contratistas de la Unidad de restitución de Tierras.</t>
  </si>
  <si>
    <t>Responsable Actividad</t>
  </si>
  <si>
    <t>Decisión de casos del comité de Conciliación</t>
  </si>
  <si>
    <t>Angela Natalia Sanchez Gómez</t>
  </si>
  <si>
    <t>Gestión Jurídica</t>
  </si>
  <si>
    <t>(Número de casos decididos por el comité de conciliación en el periodo  / Número total de casos de conciliación recibidos en el periodo)*100</t>
  </si>
  <si>
    <t>Servicio de contestación de Tutela competencia Dirección Jurídica de Restitución</t>
  </si>
  <si>
    <t>(Número de tutelas atendidas oportunamente en el periodo/ Total de tutelas que deben ser atendidas en el periodo)*100</t>
  </si>
  <si>
    <t>Servicio de representación judicial y extrajudicial en casos en los cuales la URT es parte.</t>
  </si>
  <si>
    <t>(Número de actuaciones o intervenciones judiciales y/o extrajudiciales atendidas en termino en el periodo / Número total de actuaciones o intervenciones judiciales y/o extrajudiciales  en el periodo)* 100</t>
  </si>
  <si>
    <t>Medir el porcentaje de cumplimiento de los comités de conciliación realizados en la vigencia</t>
  </si>
  <si>
    <t xml:space="preserve">	Medir el porcentaje de cumplimento en la atencion de las tutelas que son de gestión de la dirección jurídica</t>
  </si>
  <si>
    <t xml:space="preserve">	Medir la oportunidad de atención de las intervenciones judiciales y/o extrajudiciales</t>
  </si>
  <si>
    <t xml:space="preserve">	Línea Estratégica 4: Gestión - Optimizar el desempeño y la capacidad organizacional</t>
  </si>
  <si>
    <t xml:space="preserve">	Objetivo 4 : Optimizar la capacidad y el desempeño organizacional, desde el despliegue estratégico, el diseño organizacional, el talento humano y el relacionamiento con las partes interesadas.</t>
  </si>
  <si>
    <t>Meta 4: Mejorar el índice del desempeño institucional en el marco del FURAG, alcanzando una calificación de 90,8 puntos.</t>
  </si>
  <si>
    <t>Proceso de articulación interna y externa de la UAEGRTD fortalecido.</t>
  </si>
  <si>
    <t>Profesional de planeación Subdirección General</t>
  </si>
  <si>
    <t>Articulación Interinstitucional</t>
  </si>
  <si>
    <t xml:space="preserve">Acciones de fortalecimiento del proceso de articulación interno y externo en la UAEGRTD  implementadas a nivel nacional y territorial </t>
  </si>
  <si>
    <t>Descripción Producto Intermedio</t>
  </si>
  <si>
    <t xml:space="preserve">Acciones estratégicas y operativas para el fortalecimiento del proceso de articulación interno y externo concertadas, focalizadas e implementadas en articulación con el equipo NUESTRA </t>
  </si>
  <si>
    <t>Proceso de articulación fortalecido a través de la implementación de acciones estratégicas y operativas concertadas y focalizadas por el equipo NUESTRA</t>
  </si>
  <si>
    <t>Módulos virtuales elaborados con la Escuela URT sobre las Rutas de trabajo de la UAEGRTD construidas por el equipo NUESTRA</t>
  </si>
  <si>
    <t>Rutas de trabajo de la UAEGRTD Socializadas y comprendidas por todos los colaboradores de la entidad con el apoyo del equipo NUESTRA</t>
  </si>
  <si>
    <t>Número de módulos elaborados / Número de módulos proyectados a elaborar</t>
  </si>
  <si>
    <t>Solicitudes de inscripción en el RTDAF que son decididas con acto administrativo de decisión de fondo adoptadas y cargadas en el SRTDAF durante el periodo</t>
  </si>
  <si>
    <t>GESTIÓN DE RESTITUCIÓN LEY 1148 -REGISTRO</t>
  </si>
  <si>
    <t>Número de solicitudes con acto administrativo de decisión de fondo adoptadas y cargadas  en el SRTDAF durante el periodo</t>
  </si>
  <si>
    <t>Monitorear la gestión y resultados que adelantan las 16 direcciones territoriales en lo que concierne a los procesos misionales particularmente para el proceso Gestión de Restitución Ley 1448 - Registro.</t>
  </si>
  <si>
    <t>Servicio de acompañamiento y seguimiento a la gestión misional adelantada por las direcciones territoriales.</t>
  </si>
  <si>
    <t>Alejandro Padilla</t>
  </si>
  <si>
    <t>Acciones de mejora para la gestión de la UAEGRTD a partir del acompañamiento y seguimiento realizado a las direcciones territoriales</t>
  </si>
  <si>
    <t>Informes de gestión misional</t>
  </si>
  <si>
    <t>Solicitudes con acto administrativo de decisión de fondo adoptadas y cargadas en el SRTDAF durante el periodo</t>
  </si>
  <si>
    <t>Monitorear y realizar seguimiento permanente a la gestión misional de las direcciones territoriales con el fin de evaluar el alcance de los objetivos y metas institucionales.</t>
  </si>
  <si>
    <t>Informe de seguimiento a los avances y resultados de los productos en territorio</t>
  </si>
  <si>
    <t>Informe de gestión y avances compromisos de los Programas de Desarrollo con Enfoque Territorial- PDET</t>
  </si>
  <si>
    <t>Acciones de mejora para la gestión de la UAEGRTD a partir del acompañamiento y seguimiento realizado a las direcciones territoriales para el cumplimiento de los compromisos adquiridos por la UAEGRTD en el marco de  los Programas de Desarrollo con Enfoque Territorial- PDET</t>
  </si>
  <si>
    <t>No de informes trimestrales de seguimiento a los avances y resultados de los productos en territorio.</t>
  </si>
  <si>
    <t>No de informes trimestrales de gestión y avances compromisos PDET</t>
  </si>
  <si>
    <t>Nivel Central - Dirección Jurídica - Acto administrativo de decisión de fondo notificado</t>
  </si>
  <si>
    <t>Gestión de restitucion Ley 1448 - Registro</t>
  </si>
  <si>
    <t>Nivel Central - Dirección Jurídica - Casos de anexo 11 atendidos</t>
  </si>
  <si>
    <t>José Francisco Calderón Palacios</t>
  </si>
  <si>
    <t>Nivel Central - Dirección Jurídica - Notificar los actos administrativos adoptados en la vigencia 2022 sobre los casos de Anexo 11.</t>
  </si>
  <si>
    <t>Nivel Central - Dirección Jurídica - Servicio para la radicación de informes de sustracción de área ante el MADS en zona de reserva forestal de Ley 2ª de 1959</t>
  </si>
  <si>
    <t>Nivel Central - Dirección Jurídica - Socialización de lineamientos jurídicos establecidos en la Etapa Administrativa</t>
  </si>
  <si>
    <t xml:space="preserve"> Nivel Central - Dirección Jurídica - Seguimiento cuantitativo y cualitativo a la gestión adelantada por las direcciones territoriales en la Etapa Administrativa</t>
  </si>
  <si>
    <t>Nivel Central - Dirección Jurídica - Generación de conceptos y respuestas a consultas elevadas por otras dependencias frente a la Etapa Administrativa</t>
  </si>
  <si>
    <t>Nivel Central - Dirección Jurídica - Servicio de estudio de casos que cursan el trámite administrativo para la inclusión en el RTDAF.</t>
  </si>
  <si>
    <t>Notificación de decisiones de fondo proferidas</t>
  </si>
  <si>
    <t>Número de notificación de decisiones de fondo proferidas</t>
  </si>
  <si>
    <t>Realizar el monitoreo frente a la decisión de casos de Anexo 11, de acuerdo con el procedimiento RT-RG-PR-10, a través de las diferentes alternativas, como por ejemplo: 1) Decisión mediante acto administrativo; 2) Respuesta mediante oficio; 3) Conversión en solicitud de inscripción en el RTDAF; 4) Conversión en solicitud asociada al Rupta</t>
  </si>
  <si>
    <t>Casos de anexo 11 atendidos
Número de casos de Anexo 11 decididos mediante acto administrativo + Número de casos de Anexo 11 atendidos mediante oficio + Número de casos de Anexo 11 convertidos en solicitud de inscripción en el RTDAF + Número de casos de Anexo 11 convertidos en solicitud asociada al Rupta</t>
  </si>
  <si>
    <t>Notificar los actos administrativos adoptados en la vigencia 2022 sobre los casos de Anexo 11.</t>
  </si>
  <si>
    <t>Porcentaje de actos administrativos  adoptados en la vigencia 2022 sobre los casos de Anexo 11 notificados
(Número de actos administrativos de Anexo 11 proferidos en la vigencia 2022 notificados/Número de actos administrativos de Anexo 11 proferidos en la vigencia 2022)*100</t>
  </si>
  <si>
    <t>Solicitudes de sustracción globales radicadas ante el MADS.</t>
  </si>
  <si>
    <t>Número de solicitudes de sustracción globales radicadas ante el MADS -</t>
  </si>
  <si>
    <t>Socialización de lineamientos jurídicos establecidos en la Etapa Administrativa</t>
  </si>
  <si>
    <t>Número de  socializaciones y divulgaciones de la Etapa administrativa realizadas en el periodo</t>
  </si>
  <si>
    <t>Seguimiento cuantitativo y cualitativo a la gestión adelantada por las direcciones territoriales en la Etapa Administrativa</t>
  </si>
  <si>
    <t>Número de informes de seguimiento cuantitativo y cualitativo realizados en la vigencia al nivel territorial en la ejecución de la Etapa administrativa</t>
  </si>
  <si>
    <t>Generación de conceptos y respuestas a consultas elevadas por otras dependencias frente a  la Etapa Administrativa</t>
  </si>
  <si>
    <t>(Número de  conceptos y respuestas a consultas de la Etapa administrativa emitidas en el periodo/ Número total de conceptos y respuestas a consultas de la Etapa administrativa requeridas en el periodo)*100</t>
  </si>
  <si>
    <t>Servicio de estudio de casos que cursan el trámite administrativo para la inclusión en el RTDAF.</t>
  </si>
  <si>
    <t>(Número de casos analizados  en el periodo / Número total de casos remitidos para análisis en el periodo)*100</t>
  </si>
  <si>
    <t>Nivel territorial</t>
  </si>
  <si>
    <t>Medir las notificación de decisiones de fondo proferidas por parte de las direcciones territoriales</t>
  </si>
  <si>
    <t>Monitorear la atención de casos de Anexo 11, de acuerdo con el procedimiento RT-RG-PR-10, a través de las diferentes alternativas, como por ejemplo: 1) Decisión mediante acto administrativo; 2) Respuesta mediante oficio; 3) Conversión en solicitud de inscripción en el RTDAF; 4) Conversión en solicitud asociada al Rupta</t>
  </si>
  <si>
    <t>Monitorear la notificación de los actos administrativos adoptados en la vigencia 2022 sobre los casos de Anexo 11.</t>
  </si>
  <si>
    <t>Medir el porcentaje de informes de sustracción radicadas en el periodo</t>
  </si>
  <si>
    <t>Medir las socializaciones realizadas en la etapa administrativa</t>
  </si>
  <si>
    <t xml:space="preserve">	Medir el seguimiento a la Etapa administrativa</t>
  </si>
  <si>
    <t>Medir las respuestas a consultas y generación conceptos de la etapa administrativa</t>
  </si>
  <si>
    <t>Medir los casos analizadas en la etapa administrativa</t>
  </si>
  <si>
    <t>Línea Estratégica 1: Cumplimiento - Incrementar la eficacia de las etapas administrativa y judicial de la ruta individual y del proceso RUPTA.</t>
  </si>
  <si>
    <t xml:space="preserve">	Meta 1.1: 39.637 Solicitudes decididas que se encuentren habilitadas de inscripción de predios en el RTDAF.</t>
  </si>
  <si>
    <t>Objetivo 1.1: Gestión de Restitución Ley 1448 Registro -Decidir las solicitudes que se encuentran en trámite habilitadas de inscripción de predios en el RTDAF</t>
  </si>
  <si>
    <t>Documentos nuevos o con ajuste total conformes elaborados</t>
  </si>
  <si>
    <t>Documentos actualizados o con ajuste parcial conformes elaborados</t>
  </si>
  <si>
    <t>Documentos estrategicos para salidas a terreno con información comunitaria elaborados</t>
  </si>
  <si>
    <t>Dirección Social-Productos y servicios sociales en territorio para la decisión de fondo</t>
  </si>
  <si>
    <t>Productos y servicios sociales en territorio  elaborados</t>
  </si>
  <si>
    <t>Información de muejres inscritas en el SRTDA</t>
  </si>
  <si>
    <t xml:space="preserve">Dirección Social-Documento de análisis de contexto DAC - Nuevo
</t>
  </si>
  <si>
    <t>Dirección Social-Documento de análisis de contexto DAC - Actualizados</t>
  </si>
  <si>
    <t>Dirección Social-Documentos estratégicos para salidas a terreno con información comunitaria</t>
  </si>
  <si>
    <t>Dirección Social-Mediciones generadas del indicador CONPES 4031</t>
  </si>
  <si>
    <t xml:space="preserve">DAC nuevos o con ajuste totalDAC </t>
  </si>
  <si>
    <t>DAC actualizados o con ajuste parcial</t>
  </si>
  <si>
    <t>Documentos para salidas a terreno con información comunitaria</t>
  </si>
  <si>
    <t xml:space="preserve">Productos y servicios sociales aprobados </t>
  </si>
  <si>
    <t>Informes CONPES 4031</t>
  </si>
  <si>
    <t>Territorio y Nivel central</t>
  </si>
  <si>
    <t>Asistencia técnica y acompañamiento para la gestión del equipo social a nivel territorial - Etapa adminstrativa</t>
  </si>
  <si>
    <t>Gestión de calidad a los productos sociales para las decisiones de fondo</t>
  </si>
  <si>
    <t xml:space="preserve">Fortalecer los equipos sociales </t>
  </si>
  <si>
    <t>Meta 1.1: 39.637 Solicitudes decididas que se encuentren habilitadas de inscripción de predios en el RTDAF.</t>
  </si>
  <si>
    <t>Documentos metodológicos o de lineamientos técnicos para el equipo social - Etapa administrativa</t>
  </si>
  <si>
    <t>Documentos metodológicos o de lineamientos aprobados</t>
  </si>
  <si>
    <t>Informes de seguimiento a la gestión social - Etapa administrativa</t>
  </si>
  <si>
    <t>Informes elaborados, revisados y aprobados</t>
  </si>
  <si>
    <t>Servicio de fortalecimiento de capacidades  del equipo social – Etapa administrativa</t>
  </si>
  <si>
    <t>Jornadas de fortalecimiento desarrolladas</t>
  </si>
  <si>
    <t>Revisión de conformidad y calidad de DAC</t>
  </si>
  <si>
    <t>Documentos de análisis de contexto revisados para conformidad o calidad conformes</t>
  </si>
  <si>
    <t>Nivel central- Dirección social- Asistencia técnica y acompañamiento para la gestión del equipo social a nivel territorial - Etapa adminstrativa</t>
  </si>
  <si>
    <t>Jaime Muñoz</t>
  </si>
  <si>
    <t>Nivel central- Dirección catastral- Asistencia técnica y acompañamiento para la gestión catastral a nivel territorial.</t>
  </si>
  <si>
    <t>Nivel central- Dirección catastral- Respuesta a solicitudes por demanda de las DT.</t>
  </si>
  <si>
    <t>Nivel central- Dirección catastral- Acompañamiento técnico a las Dependencias de nivel central de la Unidad.</t>
  </si>
  <si>
    <t>Nivel central- Dirección catastral- Atención a requerimientos de información estadística y cartográfica.</t>
  </si>
  <si>
    <t xml:space="preserve">Nivel central- Dirección catastral- Reportes de información cuantitativa y cualitativa que gestionan las direcciones territoriales </t>
  </si>
  <si>
    <t>Nivel central- Dirección catastral- Gestión de la planeación y administración de los vuelos que realiza la Unidad con UAS-DRONES</t>
  </si>
  <si>
    <t>Nivel central- Dirección catastral- Gestión en la suscripción de acuerdos de intercambio de información entre la URT y los gestores catastrales habilitados y en operación</t>
  </si>
  <si>
    <t xml:space="preserve">Nivel central- Dirección catastral- Informe de seguimiento y análisis sobre la estrategia calidad de los productos técnicos catastrales elaborados por las direcciones territoriales </t>
  </si>
  <si>
    <t>Fortalecer la gestión catastral de los equipos en las direcciones territoriales de la Unidad</t>
  </si>
  <si>
    <t>Indice de acompañamiento técnico para la gestión catastral a nivel territorial = (Número de actividades de acompañamiento técnico realizados a las direcciones territoriales / Número de requerimientos de acompañamiento técnico catastral realizados por direcciones territoriales de la Unidad)*100</t>
  </si>
  <si>
    <t>Atender de maneta oportuna los requerimientos en materia catastral realizados desde el nivel territorial</t>
  </si>
  <si>
    <t>Indice de respuesta a solicitudes por demanda de las DT = (Número de apoyos en actividades catastrales realizadas para las DT / Número de solicitudes de apoyo en actividades catastrales requeridos desde las DT)*100</t>
  </si>
  <si>
    <t>Realizar el acompañamiento técnico requerido por las dependencias del nivel central de la URT.</t>
  </si>
  <si>
    <t>Indice de acompañamiento técnico a las demás Dependencias de la Unidad = (Número de actividades de acompañamiento técnico realizados a las dependencias de la Unidad / Número de requermientos de acompañamiento técnico realizados por las dependencias de la Unidad)*100</t>
  </si>
  <si>
    <t>Atender de manera oportuna los requerimientos de información estadística y cartográfica realizados a la DICAT.</t>
  </si>
  <si>
    <t>Indice de tención a requerimientos de información geoestadística y cartográfica = (Respuesta a requerimientos de información geoestadística y cartográfica elaborada / Requerimientos de información geoestadística y cartográfica solicitada)*100</t>
  </si>
  <si>
    <t>Consolidar la información cuantitativa y cualitativa que genera el área catastral de cada dirección territorial a través de matrices de seguimiento y revisión y tablero de control generado por la DICAT</t>
  </si>
  <si>
    <t>Reportes consolidados de seguimiento cuantitativo y cualitativo generados por las direcciones territoriales (trimestral).</t>
  </si>
  <si>
    <t>Gestionar y atender la planificación del correcto uso de los drones para los vuelos proyectoados por la Unidad.</t>
  </si>
  <si>
    <t>Indice de gestión de vuelos realizados con UAS-DRONES = (Numero de vuelos gestionados con UAS-DRONES en el periodo / Número de vuelos solicitados con UAS-DRONES  en el periodo)*100</t>
  </si>
  <si>
    <t>Apoyar y gestionar los procesos requeridos para la formalización de los Acuerdos de Intercambio de Información en coordinación con la Oficina de Tecnologías de la Información</t>
  </si>
  <si>
    <t>Informes de gestión realizada por la DICAT para la suscripción de acuerdos de intercambio de información entre la URT y los gestores catastrales habilitados y en operación (trimestral).</t>
  </si>
  <si>
    <t>Analizar los resultados de los ejercicios de control de calidad sobre los productos elaborados, con el fin de identificar aspectos recurrentes de no conformidad y la necesidad de adelantar ejercicios de fortalecimiento a los equipos técnicos así como evidenciar el mejoramiento y cumplimiento de los lineamientos técnicos establecidos por la DICAT en la generación de productos catastrales</t>
  </si>
  <si>
    <t>Informes de seguimiento y analisis de la estrategia de calidad (cuatrimestral).</t>
  </si>
  <si>
    <t>Realizar el acompañamiento técnico necesario respecto a la gestión catastral en las direcciones territoriales de la Unidad.</t>
  </si>
  <si>
    <t>Atender de manera oportuna a las solicitudes por demanda que se realicen las direcciones territoriales de la Unidad.</t>
  </si>
  <si>
    <t>Realizar un acompañamiento técnico oportuno ante las demandas de las direcciones territoriales de la Unidad.</t>
  </si>
  <si>
    <t>Atender de manera oportuna los requerimientos de información geoestadística y cartográfica que realicen las dependencias y direcciones territoriales de la Unidad de Restitución de Tierras.</t>
  </si>
  <si>
    <t>Realizar el seguimiento cualitativo y cuantitativo a la gestión de las Direcciones Territoriales de la Unidad.</t>
  </si>
  <si>
    <t>Apoyar con nuevas tecnologías UAS/DRONES la gestión de vuelos necesarios desde las direcciones territoriales y dependencias del nivel central de la URT.</t>
  </si>
  <si>
    <t>Apoyar la gestión en la suscripción de acuerdos de intercambio de información entre la Unidad y los gestores catastrales habilitados</t>
  </si>
  <si>
    <t>Dirección Catastral - Localización geográfica preliminar de las solicitudes de ingreso al RTDAF (polígono y/o acta de localización)</t>
  </si>
  <si>
    <t>Realizar la espacialización geográfica (localización geográfica preliminar) de las solicitudes de ingreso al RTDAF.</t>
  </si>
  <si>
    <t>Adelantar los procesos de comunicación en los predios con resolución de inicio de estudio.</t>
  </si>
  <si>
    <t>Dirección Catastral - Informes técnicos de comunicación</t>
  </si>
  <si>
    <t>Realizar los procesos de georreferenciación en los predios o áreas de terreno para los requerimientos realizados sobre solicitudes con resolución de pruebas.</t>
  </si>
  <si>
    <t>Dirección Catastral - Informes técnicos de georreferenciación del predio en campo.</t>
  </si>
  <si>
    <t>Medir el porcentaje de productos técnicos catastrales (ITP) elaborados en las direcciones territoriales en la individualización de predios objeto de solicitud de ingreso al RTDAF</t>
  </si>
  <si>
    <t>Catastral - Informes Técnicos Prediales Actualizados.</t>
  </si>
  <si>
    <t>Medir el porcentaje de productos técnicos catastrales (ITP) actualizados en las direcciones territoriales en la individualización de predios objeto de solicitud de ingreso al RTDAF</t>
  </si>
  <si>
    <t>Catastral - Control de calidad a productos técnicos generados por el área catastral</t>
  </si>
  <si>
    <t xml:space="preserve">Evidenciar las actividades de control de calidad que realizan los equipos catastrales en territorio, con el fin de garantizar productos que garantizan el cumplimiento de lineamientos técnicos y requisitos de calidad establecidos. </t>
  </si>
  <si>
    <t>Catastral - Informes Técnicos Prediales.</t>
  </si>
  <si>
    <t>Porcentaje de solicitudes de ingreso al RTDAF con localización geográfica preliminar = (Número de localizaciones preliminares realizadas para solicitudes de registro en las DTs en el periodo /Número de reportes realizados por las DTs en el periodo)*100</t>
  </si>
  <si>
    <t>Porcentaje de procesos de comunicación en los predios con resolución de inicio de estudio = (Número de solicitudes con informe de comunicación realizados + Número de solicitudes con constancia de actividades de comunicación en terreno no culminadas en el periodo)/ Total solicitudes planeadas para comunicar en el periodo)*100</t>
  </si>
  <si>
    <t>Porcentaje de procesos de georreferenciación en los predios o áreas de terreno con resolución de pruebas = (Número de solicitudes con Informes técnicos de georreferenciación elaborados + Número de solicitudes con constancias de actividades de georreferenciación en terreno no culminadas en el periodo)/Total solicitudes planeadas para georreferenciar en el periodo)*100</t>
  </si>
  <si>
    <t>Porcentaje de informes Técnicos Prediales (ITP) actualizados = (Número de solicitudes con Informes técnicos prediales actualizados en el periodo / Número de solicitudes programadas para actualización de ITP en el periodo) *100</t>
  </si>
  <si>
    <t>Porcentaje de informes Técnicos Prediales (ITP) elaborados = (Número de solicitudes con Informes técnicos prediales elaborados (producto nuevo) en el periodo / Número de solicitudes programadas para elaboración de ITP (producto nuevo) en el periodo) *100</t>
  </si>
  <si>
    <t>Control de calidad a productos técnicos generados por el área catastral = (Numero de informes técnicos y actos administrativos revisados en el periodo / Número de informes técnicos elaborados y actos administrativos requeridos para revisión en el periodo)*100</t>
  </si>
  <si>
    <t xml:space="preserve"> Dirección Jurídica- Solicitudes de restitución presentadas ante los jueces especializados en restitución de tierras</t>
  </si>
  <si>
    <t xml:space="preserve"> Direccion Jurídica- Socializaciones y divulgaciones del proceso de Etapa Judicial</t>
  </si>
  <si>
    <t xml:space="preserve"> Dirección jurídica- Seguimiento al proceso de Etapa Judicial</t>
  </si>
  <si>
    <t>Dirección jurídica- Porcentaje de conceptos y respuestas a consultas del proceso de Etapa Judicial</t>
  </si>
  <si>
    <t>Dirección jurídica- Porcentaje de casos de la etapa judicial analizados</t>
  </si>
  <si>
    <t>Gestión de restitucion Ley 1448 - Etapa Judicial</t>
  </si>
  <si>
    <t>Solicitudes de restitución presentadas ante los jueces especializados en restitucion de tierras</t>
  </si>
  <si>
    <t>Numero de solicitudes de   restitución presentadas a los juzgados en la vigencia</t>
  </si>
  <si>
    <t>Socializaciones y divulgaciones del proceso de Etapa Judicial</t>
  </si>
  <si>
    <t>Número de  socializaciones y divulgaciones del proceso de Etapa Judicial realizadas en el periodo</t>
  </si>
  <si>
    <t xml:space="preserve"> Seguimiento al proceso de Etapa Judicial</t>
  </si>
  <si>
    <t>Número de informes de seguimiento cuantitativo y cualitativo realizados en la vigencia al nivel territorial en la ejecución del proceso de Etapa Judicial</t>
  </si>
  <si>
    <t>Porcentaje de conceptos y respuestas a consultas del proceso de Etapa Judicial</t>
  </si>
  <si>
    <t>(Número de  conceptos y consultas  emitidas por la Dirección Jurídica relacionadas con el proceso de Etapa Judicial en el periodo/ Número total de conceptos y consultas requeridas relacionadas con el proceso de Etapa Judicial en el periodo)*100</t>
  </si>
  <si>
    <t>Porcentaje de casos  de la etapa judicial análizados</t>
  </si>
  <si>
    <t>Medir las demandas presentadas ante los jueces por parte de la dirección territorial</t>
  </si>
  <si>
    <t>Medir las socializaciones y divulgaciones del proceso de Etapa Judicial</t>
  </si>
  <si>
    <t>Generar informes de seguimiento a la etapa judicial</t>
  </si>
  <si>
    <t>Medir los conceptos y respuestas a consultas del proceso de Etapa Judicial</t>
  </si>
  <si>
    <t>Medir los casos de la etapa judicial analizados</t>
  </si>
  <si>
    <t>Objetivo 2: Presentar las demandas antes los jueces de restitución de tierras, respecto de las cuales se haya otorgado poder por parte del solicitante.</t>
  </si>
  <si>
    <t>Productos sociales para demandas</t>
  </si>
  <si>
    <t>Nivel territorial- Dirección social- Productos sociales para la presentación de demandas</t>
  </si>
  <si>
    <t xml:space="preserve">Productos sociales para demandas </t>
  </si>
  <si>
    <t>Dirección socila- Nivel central- Asistencia técnica y acompañamiento para la gestión del equipo social a nivel territorial - Etapa Judicial</t>
  </si>
  <si>
    <t>Asistencia y acompañamiento a equipos sociales realizado</t>
  </si>
  <si>
    <t>Fortalecer la gestion social judicial</t>
  </si>
  <si>
    <t>Proyectos de demanda revisados por la Dirección Social</t>
  </si>
  <si>
    <t>Proyectos de demanda revisados por la Dirección Social para verificar la correcta incorporación de los productos sociales</t>
  </si>
  <si>
    <t>Servicio de fortalecimiento de capacidades del equipo social – Etapa judicial</t>
  </si>
  <si>
    <t>Documentos metodológicos o de lineamientos técnicos para el equipo social – Etapa judicial</t>
  </si>
  <si>
    <t>Informes de seguimiento a la gestión social– Etapa Judicial</t>
  </si>
  <si>
    <t>Proyectos de demanda revisados por Dirección Social</t>
  </si>
  <si>
    <t>Jornadas de fortalecimiento de capacidades del equipo social en etapa judicial</t>
  </si>
  <si>
    <t xml:space="preserve">Documentos metodológicos o de lineamientos técnicos sociales de etapa judicial </t>
  </si>
  <si>
    <t>Informes de seguimiento a la gestión social en etapa judicial</t>
  </si>
  <si>
    <t>Control de calidad sobre demandas</t>
  </si>
  <si>
    <t>Indice de control de calidad sobre demandas</t>
  </si>
  <si>
    <t>Mejorar la calidad sobre demandas</t>
  </si>
  <si>
    <t>Realizar el acompañamiento técnico necesario respecto a la gestión catastral en etapa judicial en las direcciones territoriales de la Unidad.</t>
  </si>
  <si>
    <t>Realizar pronunciamientos Técnicos respecto al predio en Etapa Judicial requeridos por la Autoridad Judicial y por iniciativa de la URT en las direcciones territoriales.</t>
  </si>
  <si>
    <t>Nivel territorial- Dirección Catastral - Informe técnico de inspección al predio.</t>
  </si>
  <si>
    <t>Atender en las direcciones territoriales las necesidades de  modificación de productos técnicos ITG.</t>
  </si>
  <si>
    <t>Nivel territorial- Dirección Catastral - ITG modificado en etapa judicial</t>
  </si>
  <si>
    <t>Nivel territorial- Dirección Catastral - Pronunciamientos técnicos respecto al predio.</t>
  </si>
  <si>
    <t>Medir las direcciones territoriales respecto a la atención de requerimientos de actualización y/o modificación de productos técnicos ITP.</t>
  </si>
  <si>
    <t>Nivel territorial- Dirección Catastral - ITP modificado en etapa judicial.</t>
  </si>
  <si>
    <t xml:space="preserve">Garantizar la consistencia de la información técnica contenida en cada uino de los informes técnicos que seran incluidos como pruebas en la demanda y subsanar las inconsistencias que se detecten previo a llevar el caso a una instancia judicial </t>
  </si>
  <si>
    <t>Nivel territorial- Dirección Catastral - Revisión de insumos técnicos catastrales para elaboración proyecto de demanda</t>
  </si>
  <si>
    <t>Informe técnico de inspección al predio.</t>
  </si>
  <si>
    <t>ITG modificado en etapa judicial</t>
  </si>
  <si>
    <t>Pronunciamientos técnicos respecto al predio.</t>
  </si>
  <si>
    <t>ITP modificado en etapa judicial.</t>
  </si>
  <si>
    <t>Revisión de insumos técnicos catastrales para elaboración proyecto de demanda.</t>
  </si>
  <si>
    <t xml:space="preserve">Cumplimiento de órdenes judiciales de compensación a víctimas </t>
  </si>
  <si>
    <t xml:space="preserve">Líder Planeación Estratégica - Grupo COJAI </t>
  </si>
  <si>
    <t>Cumplimiento de órdenes judiciales de atención Segundos Ocupantes</t>
  </si>
  <si>
    <t>Cumplimiento de órdenes judiciales de compensación a terceros de buena fe exentos de culpa</t>
  </si>
  <si>
    <t>Cumplimiento de órdenes judiciales de alivio de pasivos financieros</t>
  </si>
  <si>
    <t xml:space="preserve">Cumplimiento de órdenes judiciales de alivio de pasivos de servicios públicos domiciliarios </t>
  </si>
  <si>
    <t xml:space="preserve">Cumplimiento de órdenes judiciales de proyectos productivos </t>
  </si>
  <si>
    <t>Cumplimiento de órdenes de priorización al subsidio de vivienda</t>
  </si>
  <si>
    <t>Gestión interinstitucional para el cumplimiento de órdenes judiciales en ruta individual</t>
  </si>
  <si>
    <t>Gestión interinstitucional para el cumplimiento de órdenes judiciales en ruta étnica</t>
  </si>
  <si>
    <t xml:space="preserve">Cumplimiento de órdenes judiciales de administración de proyectos productivos agroindustriales </t>
  </si>
  <si>
    <t xml:space="preserve">Cumplimiento de órdenes judiciales de administración de predios </t>
  </si>
  <si>
    <t>Gestión para el cumplimiento de las providencias de restitución</t>
  </si>
  <si>
    <t>Número de órdenes judiciales de compensación a vícitimas con acto administrativo suscrito</t>
  </si>
  <si>
    <t>Número de órdenes judiciales de atención a segundos ocupantes con acto administrativo suscrito</t>
  </si>
  <si>
    <t>Número de órdenes judiciales de compensación a terceros de buena fe exentos de culpa con acto administrativo suscrito</t>
  </si>
  <si>
    <t>Número de órdenes judiciales de alivios de pasivos financieros cumplidas</t>
  </si>
  <si>
    <t>Número de órdenes judiciales de alivios de servicios públicos domiciliarios cumplidas</t>
  </si>
  <si>
    <t>Número de ordenes judiciales de  proyectos productivos familiares cumplidas.</t>
  </si>
  <si>
    <t>Número de priorizaciones al subsidio de vivienda cumplidas</t>
  </si>
  <si>
    <t>Número de órdenes judiciales de gestión institucional cumplidas</t>
  </si>
  <si>
    <t xml:space="preserve">Número de proyectos productivos agroindustriales administrados </t>
  </si>
  <si>
    <t xml:space="preserve">Número de predios administrados </t>
  </si>
  <si>
    <t>Garantizar la capacidad operativa del grupo COJAI para atender los procedimientos internos que permitan el cumplimiento de las órdenes relacionadas con proyectos productivos. Para lo cual se requiere: Contar con lineamientos debidamente documentados que faciliten la ejecución de las actividades inherentes al procedimiento. Contar con el desplazamiento a los predios para adelantar las actividades catastrales y sociales requeridas. Contar con la disponibilidad presupuestal para la implementación de los proyectos productivos diseñados.</t>
  </si>
  <si>
    <t>Dar cumplimiento a las órdenes de compensación a víctimas dirigidas a la Unidad, para aportar al mejoramiento de las condiciones de vida, sociales y económicas de los beneficiarios de la restitución de tierras.</t>
  </si>
  <si>
    <t>Aliviar las deudas relacionadas con los créditos financieros asociadas los predios objeto de restitución o compensación, brindándole a la población víctima de la violencia un importante beneficio mediante el efecto reparador de la ley, en cumplimiento de las órdenes judiciales emitidas por jueces y magistrados especializados en restitución de tierras.</t>
  </si>
  <si>
    <t>Consolidar las acciones o gestiones de articulación desarrolladas acorde a su tipología para lograr el cumplimiento de las órdenes de articulación dirigidas a la Unidad.</t>
  </si>
  <si>
    <t xml:space="preserve">Dar cumplimiento a las órdenes judiciales relacionadas con la administración de proyectos productivos agroindustriales dirigidas a la Unidad. </t>
  </si>
  <si>
    <t>Dar cumplimiento a las órdenes judiciales relacionadas con el ingreso y administración de bienes inmuebles al patrimonio de la unidad.</t>
  </si>
  <si>
    <t>Línea Estratégica 3: Impacto - Contribuir al desarrollo en el territorio</t>
  </si>
  <si>
    <t>Objetivo 3.2: Compensaciones: Entregar o compensar los predios en cumplimiento de fallos judiciales de restitución de tierras.</t>
  </si>
  <si>
    <t>Meta 3.2: 3.255 Predios entregados y/o compensados en cumplimiento de fallos judiciales de restitución de tierras.</t>
  </si>
  <si>
    <t>Diseño Proyecto productivo familiar</t>
  </si>
  <si>
    <t>Acto Administrativo de cumplimiento de proyecto productivo familiar</t>
  </si>
  <si>
    <t>Acompañamiento integral a proyectos productivos</t>
  </si>
  <si>
    <t>Proyectos productivos diseñados</t>
  </si>
  <si>
    <t>Numero de proyectos productivos diseñados</t>
  </si>
  <si>
    <t>Numero de proyectos productivos con acompañamiento integral realizado</t>
  </si>
  <si>
    <t>Transferencia de predios a nombre del patrimonio autónomo del Fondo de la Unidad</t>
  </si>
  <si>
    <t xml:space="preserve">Productos Técnicos agropecuarios y catastrales </t>
  </si>
  <si>
    <t>Transferencia de predios realizadas a nombre del patrimonio autónomo del Fondo de la Unidad</t>
  </si>
  <si>
    <t>Informes técnicos catastrales y agropoecuarios generados en la vigencia</t>
  </si>
  <si>
    <t xml:space="preserve">Número de informes técnicos catastrales y agropecuarios realizados </t>
  </si>
  <si>
    <t>Atender la elaboración de productos técnicos del Grupo Cumplimiento de órdenes judiciales y articulación institucional</t>
  </si>
  <si>
    <t>Revisión Técnica  y elaboración de conceptos sobre avalúos = (Revisiones técnicas y  conceptos sobre avalúos  elaborados en el periodo/Revisiones técnicas y  conceptos sobre avalúos solicitados en el periodo)*100</t>
  </si>
  <si>
    <t>Atender los requerimientos de acompañamiento técnico realizados por el grupo COJAI de la Unidad.</t>
  </si>
  <si>
    <t>Informes de acompañamiento técnico realizado al Grupo COJAI de la Unidad (trimestral).</t>
  </si>
  <si>
    <t>Realizar la revisión técnica  y elaboración de conceptos sobre avalúos requeridos por el grupo COJAI de la Unidad</t>
  </si>
  <si>
    <t>Realizar el acompañamiento técnico requerido por el grupo COJAI de la Unidad</t>
  </si>
  <si>
    <t>Nivel central - Dirección catastral- Revisión técnicas y conceptos sobre avalúos en etapa de cumplimiento de providencias de restitución.</t>
  </si>
  <si>
    <t>Nivel central - Dirección catastral- Realizar acompañamiento técnico al grupo COJAI de la Unidad.</t>
  </si>
  <si>
    <t>Dirección Social-Estrategias de fortalecimiento tejido social</t>
  </si>
  <si>
    <t>Dirección Social- Implementación  fase programa Mujeres</t>
  </si>
  <si>
    <t xml:space="preserve">Implementación de las estartegias para el fortalecimiento del tejido social </t>
  </si>
  <si>
    <t>Implementar las estrategias</t>
  </si>
  <si>
    <t xml:space="preserve">Implementacion de la Tercera fase del programa de Mujeres </t>
  </si>
  <si>
    <t>Impelemntar el programa de mujeres</t>
  </si>
  <si>
    <t>Implementar Estrategias de fortalecimiento tejido social</t>
  </si>
  <si>
    <t>Aplicar el enfoque de género  en los procesos de la URT</t>
  </si>
  <si>
    <t>Acciones para reconstrucción de la memoria histórica</t>
  </si>
  <si>
    <t>Acciones desarrolladas por el equipo social para reconstrucción de la memoria histórica</t>
  </si>
  <si>
    <t>Documentos para la aplicación del enfoque diferencial y de acción sin daño</t>
  </si>
  <si>
    <t>Documentos para la aplicación del enfoque diferencial y de acción sin daño aprobados</t>
  </si>
  <si>
    <t>Informes de seguimiento sobre la aplicación del enfoque diferencial y de acción sin daño</t>
  </si>
  <si>
    <t>Informes de seguimiento sobre la aplicación del enfoque diferencial y de acción sin daño aprobados</t>
  </si>
  <si>
    <t>Jornadas de trabajo comunitario</t>
  </si>
  <si>
    <t>Jornadas de trabajo comunitario desarrolladas y reportadas en aplicativos de seguimiento</t>
  </si>
  <si>
    <t>Servicio de fortalecimiento de capacidades del equipo social - Diálogo Social y Trabajo Comunitario</t>
  </si>
  <si>
    <t>Jornadas de fortalecimiento de capacidades del equipo social en diálogo social y trabajo comunitario desarrolladas</t>
  </si>
  <si>
    <t>Acompañamiento a casos complejos</t>
  </si>
  <si>
    <t>Informes de acompañamiento a casos complejos que den cuenta del avance en las gestiones desarrolladas por parte del equipo social</t>
  </si>
  <si>
    <t>Mediciones generadas del indicador CONPES 4040</t>
  </si>
  <si>
    <t>Numero de informes CONPES 4040</t>
  </si>
  <si>
    <t>Jornadas de fortalecimiento de capacidades del equipo social en diálogo social y trabajo comunitario</t>
  </si>
  <si>
    <t>Informes de acompañamiento a casos complejos</t>
  </si>
  <si>
    <t>Informes de seguimiento CONPES 4040</t>
  </si>
  <si>
    <t>Informes y documentos metodológicos de la transversalización del enfoque de género en los procesos</t>
  </si>
  <si>
    <t>Jornadas de empoderamiento de las mujeres para el ejercicio pleno de sus derechos</t>
  </si>
  <si>
    <t>Servicio de fortalecimiento a capacidades de colaboradores de la entidad en la aplicación del enfoque de género.</t>
  </si>
  <si>
    <t>Gestiones realizadas en el marco de articulación interinstitucional (Programa mujeres)</t>
  </si>
  <si>
    <t>Informes y documentos metodológicos de la transversalización del enfoque de género en los procesos aprobados</t>
  </si>
  <si>
    <t>Jornadas de empoderamiento de las mujeres para el ejercicio pleno de sus derechos desarrolladas</t>
  </si>
  <si>
    <t>Jornadas de fortalecimiento de capacidades en enfoque de género desarrolladas</t>
  </si>
  <si>
    <t>Gestiones realizadas en el marco de articulación interinstitucional que faciliten la implementación de la Fase III del Programa mujeres</t>
  </si>
  <si>
    <t>Jornadas de fortalecimiento de capacidades en enfoque de género</t>
  </si>
  <si>
    <t>Inscripción en el Rupta</t>
  </si>
  <si>
    <t>Cancelación de medidas de protección del Rupta</t>
  </si>
  <si>
    <t>Levantamiento y cancelación, total o parcial, de medidas de protección colectivas</t>
  </si>
  <si>
    <t>Servicio de notificación de actos administrativos del Rupta proferidos en la vigencia 2022</t>
  </si>
  <si>
    <t>Servicio de comunicación de decisiones 2022 del Rupta notificadas con ordenes a las ORIP o a la ANT</t>
  </si>
  <si>
    <t>Servicio de socializaciones y divulgaciones del proceso Rupta</t>
  </si>
  <si>
    <t>Servicio de seguimiento al proceso Rupta</t>
  </si>
  <si>
    <t>Servicio de emisión de conceptos y respuestas a consultas del proceso Rupta</t>
  </si>
  <si>
    <t>Productos sociales elaborados para la decisión de solicitudes del Rupta</t>
  </si>
  <si>
    <t>Nivel central- Dirección catastral- Informes técnicos prediales elaborados en el proceso Rupta</t>
  </si>
  <si>
    <t>Nivel central- Dirección catastral- Localizaciones preliminares para solicitudes del proceso Rupta</t>
  </si>
  <si>
    <t>Nivel central- Dirección social- Productos sociales elaborados para la decisión de solicitudes del Rupta</t>
  </si>
  <si>
    <t>Decidir las solicitudes o procedimientos iniciados de oficio con la pretensión de inscripción en el Rupta.</t>
  </si>
  <si>
    <t>Solicitudes de inscripción decididas</t>
  </si>
  <si>
    <t>Decidir las solicitudes o procedimientos iniciados de oficio con la pretensión de cancelación de medidas de protección (individuales o colectivas) del Rupta, correspondientes a la ruta individual (Capítulo 2, Titulo 6, Parte 15, Dec. 1071/15).</t>
  </si>
  <si>
    <t>Solicitudes de cancelación de medidas de protección decididas</t>
  </si>
  <si>
    <t>Decidir las solicitudes o procedimientos iniciados de oficio con la pretensión de levantamiento y cancelación de medidas de protección colectivas del Rupta, correspondientes a la ruta individual del Capítulo 3, Titulo 6, Parte 15, Dec. 1071/15.</t>
  </si>
  <si>
    <t>Porcentaje de solicitudes de levantamiento y cancelación de medidas de protección colectivas decididas 
(Número de procedimientos de levantamiento y cancelación de medidas de protección colectivas en el Rupta decididos / Número de procedimientos de levantamiento y cancelación de medidas de protección colectivas recibidos o iniciados de oficio)*100</t>
  </si>
  <si>
    <t>Notificar los actos administrativos que deciden sobre las solicitudes o procedimientos iniciados de oficio con pretensiones de inscripción, cancelación de medidas de protección o levantamiento y cancelación de medidas de protección colectivas, asociadas al proceso Rupta en la vigencia 2022.</t>
  </si>
  <si>
    <t>Porcentaje de decisiones en el Rupta proferidas en la vigencia 2022 notificadas
(Número de actos administrativos del Rupta proferidos en la vigencia 2022 notificados/Número de actos administrativos del Rupta proferidos en la vigencia 2022)*100</t>
  </si>
  <si>
    <t>Comunicar los actos administrativos que deciden sobre las solicitudes o procedimientos iniciados de oficio con pretensiones de inscripción, cancelación de medidas de protección o levantamiento y cancelación de medidas de protección colectivas, asociadas al proceso Rupta en la vigencia 2022, que cuentan con ordenes a las ORIP o a la ANT y que se encuentren notificados.</t>
  </si>
  <si>
    <t>Porcentaje de decisiones en el Rupta proferidas en la vigencia 2022 notificadas, con ordenes a las ORIP o a la ANT, comunicadas
(Número de actos administrativos del Rupta notificados, proferidos en la vigencia 2022, que cuentan con ordenes a las ORIP o a la ANT, comunicados /Número de actos administrativos del Rupta notificados, proferidos en la vigencia 2022, que cuentan con ordenes a las ORIP o a la ANT)*100</t>
  </si>
  <si>
    <t>Medir las gestiones de socialización y divulgación del proceso Rupta</t>
  </si>
  <si>
    <t>Socializaciones y divulgaciones del proceso Rupta realizadas en el periodo</t>
  </si>
  <si>
    <t>Realizar el monitoreo frente a las gestiones de seguimiento cualitativo y cuantitativo por parte del líder del proceso Rupta al nivel territorial</t>
  </si>
  <si>
    <t>Informes de seguimiento cuantitativo y cualitativo realizados en la vigencia al nivel territorial en la ejecución del proceso Rupta</t>
  </si>
  <si>
    <t>Medir las gestiones relativas a la elaboración de conceptos y respuestas a consultas relacionadas con el proceso Rupta</t>
  </si>
  <si>
    <t>Porcentaje de conceptos y respuestas de consultas del proceso Rupta emitidas
(Número de conceptos y respuestas a consultas del proceso Rupta emitidas en el periodo/ Número total de conceptos y respuestas a consultas del proceso Rupta requeridas en el periodo)*100</t>
  </si>
  <si>
    <t>Medir el porcentaje de Informes técnicos Prediales (ITP) elaborados en las direcciones territoriales para la individualización de predios de solicitudes del Rupta</t>
  </si>
  <si>
    <t>Porcentaje de informes técnicos prediales elaborados en el proceso Rupta
(Número de solicitudes con Informes técnicos prediales elaborados para el proceso Rupta/ Número de solicitudes programadas para elaboración  de ITP en el proceso Rupta)*100</t>
  </si>
  <si>
    <t>Medir el porcentaje de localizaciones preliminares realizadas en las direcciones territoriales para la identificación de predios objeto de solicitudes en el Rupta</t>
  </si>
  <si>
    <t>Porcentaje de localizaciones preliminares para solicitudes del proceso Rupta
(Número de solicitudes del proceso Rupta con referencia espacial en el periodo  / Número de solicitudes del proceso Rupta recibidas en el periodo)*100</t>
  </si>
  <si>
    <t>Dirección Social-Productos sociales para la decisión de solicitudes del Rupta
Número de productos sociales elaborados para la decisión de solicitudes del Rupta</t>
  </si>
  <si>
    <t>RUPTA</t>
  </si>
  <si>
    <t>Jaime muñoz</t>
  </si>
  <si>
    <t>Monitorear la decisión de las solicitudes o procedimientos iniciados de oficio con la pretensión de inscripción en el Rupta.</t>
  </si>
  <si>
    <t>Monitorear la decisión de las solicitudes o procedimientos iniciados de oficio con la pretensión de cancelación de medidas de protección (individuales o colectivas) del Rupta, correspondientes a la ruta individual (Capítulo 2, Titulo 6, Parte 15, Dec. 1071/15).</t>
  </si>
  <si>
    <t>Monitorear la decisión de las solicitudes o procedimientos iniciados de oficio con la pretensión de levantamiento y cancelación de medidas de protección colectivas del Rupta, correspondientes a la ruta individual del Capítulo 3, Titulo 6, Parte 15, Dec. 1071/15.</t>
  </si>
  <si>
    <t>Monitorear la notificación de los actos administrativos que deciden sobre las solicitudes o procedimientos iniciados de oficio con pretensiones de inscripción, cancelación de medidas de protección o levantamiento y cancelación de medidas de protección colectivas, asociadas al proceso Rupta en la vigencia 2022.</t>
  </si>
  <si>
    <t>Monitorear la comunicación de los actos administrativos que deciden sobre las solicitudes o procedimientos iniciados de oficio con pretensiones de inscripción, cancelación de medidas de protección o levantamiento y cancelación de medidas de protección colectivas, asociadas al proceso Rupta en la vigencia 2022, que cuentan con ordenes a las ORIP o a la ANT y que se encuentren notificados.</t>
  </si>
  <si>
    <t>Monitorear las gestiones de seguimiento cualitativo y cuantitativo por parte del líder del proceso Rupta al nivel territorial</t>
  </si>
  <si>
    <t>Medir los productos sociales elaborados para la toma de decisiones del proceso Rupta</t>
  </si>
  <si>
    <t>Objetivo 3: Decidir las solicitudes de protección o levantamiento de protección ruta individual RUPTA.</t>
  </si>
  <si>
    <t>MP-1. Socializaciones realizadas de los Decretos Ley 4636 y 4635 de 2011</t>
  </si>
  <si>
    <t>MP-2. Estudios preliminares Adoptados para Comunidades Indigenas</t>
  </si>
  <si>
    <t>MP-3. Estudios preliminares Adoptados para Comunidades Negras</t>
  </si>
  <si>
    <t xml:space="preserve">MP-4. Medidas cautelares presentadas ante los jueces de restitución  </t>
  </si>
  <si>
    <t>Sonia Castillos</t>
  </si>
  <si>
    <t>Reporte oportuno de la realización de las socializaciones de los decretos Ley mediante acta</t>
  </si>
  <si>
    <t xml:space="preserve">MP-1. Socializaciones realizadas de los Decretos Ley </t>
  </si>
  <si>
    <t xml:space="preserve">Reporte oportuno de los Estudios preliminares adoptados por parte de las DT </t>
  </si>
  <si>
    <t>Reporte oportuno de Medidas cautelares presentadas ante los jueces de restitución por parte de las DT</t>
  </si>
  <si>
    <t>AURA PATRICIA VANEGAS</t>
  </si>
  <si>
    <t>GESTIÓN DE RESTITUCIÓN DE DERECHOS ÉTNICO-TERRITORIALES-MEDIDAS DE PREVENCIÓN</t>
  </si>
  <si>
    <t xml:space="preserve">Medir el Porcentaje de medidas cautelares presentadas ante los jueces de restitución  </t>
  </si>
  <si>
    <t>Medir los Estudios preliminares adoptados de CN, frente a las programados.</t>
  </si>
  <si>
    <t>Medir los Estudios preliminares adoptados de CI, frente a las programados.</t>
  </si>
  <si>
    <t>Medir las socializaciones de los decretos ley realizadas, frente a las programadas.</t>
  </si>
  <si>
    <t>Línea Estratégica 2: Enfoque étnico - Fortalecer la ruta colectiva</t>
  </si>
  <si>
    <t>Objetivo 1: Decidir administrativamente las solicitudes de comunidades étnicas.</t>
  </si>
  <si>
    <t>MP-2.1 Resoluciones de inicio por solicitud realizadas para comunidades indígenas</t>
  </si>
  <si>
    <t xml:space="preserve">Reporte oportuno de las resoluciones de inicio realizadas para CI realizadas </t>
  </si>
  <si>
    <t xml:space="preserve">
MP-2.2. Resoluciones que asumen el EP por oficio de Comunidades indígenas realizadas
</t>
  </si>
  <si>
    <t>Reporte oportuno de las resoluciones que asumen el EP por oficio de CI realizadas</t>
  </si>
  <si>
    <t>MP-2.1.  Resoluciones de inicio por solicitud realizadas para comunidades indígenas</t>
  </si>
  <si>
    <t>MP-2.2. Resoluciones que asumen el EP por oficio de Comunidades indígenas realizadas</t>
  </si>
  <si>
    <t xml:space="preserve">
MP-3.1. Resoluciones que asumen el EP por oficio de Comunidades negras realizadas
</t>
  </si>
  <si>
    <t>Reporte oportuno de las resoluciones que asumen el EP por oficio de CN realizadas</t>
  </si>
  <si>
    <t>MP-3.2. Resolución de focalización o inicio del EP de comunidades Negras por solicitud</t>
  </si>
  <si>
    <t>Reporte oportuno de las resoluciones de focalización o inicio del EP de comunidades Negras por solicitud</t>
  </si>
  <si>
    <t>MP-3.1. Resoluciones que asumen el EP por oficio de Comunidades negras realizadas</t>
  </si>
  <si>
    <t>MP-3.2. Resoluciones de focalización o inicio del EP de comunidades Negras por solicitud</t>
  </si>
  <si>
    <t xml:space="preserve">MP-4.1. Documento de Medida cautelar con Vo.Bo del Director territorial o DAE
</t>
  </si>
  <si>
    <t xml:space="preserve">Reporte oportuno del Documento de Medida cautelar con Vo.Bo del Director territorial </t>
  </si>
  <si>
    <t>MP-4.1. Documento de Medida cautelar con Vo.Bo del Director territorial o DAE</t>
  </si>
  <si>
    <t xml:space="preserve">MP-4.2. Actos administrativos de representación judicial realizados </t>
  </si>
  <si>
    <t xml:space="preserve">Reporte oportuno de los actos administrativos de representación judicial realizados </t>
  </si>
  <si>
    <t xml:space="preserve">MP-4.3. Informe Trimestral de avance de la medidas cautelares </t>
  </si>
  <si>
    <t xml:space="preserve">Reporte oportuno del informe  trimestral de avance de las medidas cautelares </t>
  </si>
  <si>
    <t>MP-4.3. Informes Trimestrales de avance de la medidas cautelares realizados</t>
  </si>
  <si>
    <t>CR-1.Informes de caracterización adoptados para comunidades Indigenas</t>
  </si>
  <si>
    <t>CR-2. Informes de caracterización adoptados para comunidades Negras</t>
  </si>
  <si>
    <t>Reporte oportuno de los Informes de caracterización adoptados para comunidades Indigenas</t>
  </si>
  <si>
    <t>CR-1. Informes de caracterización adoptados para comunidades Indigenas</t>
  </si>
  <si>
    <t>Reporte oportuno de los Informes de caracterización adoptados para comunidades Negras</t>
  </si>
  <si>
    <t>CR-1.1. Resoluciones de inicio de la caracterización para comunidades indígenas</t>
  </si>
  <si>
    <t>Reporte oportuno de Resoluciones de inicio de la caracterización para comunidades indígenas</t>
  </si>
  <si>
    <t>CR-2.1. Resoluciones de inicio de la caracterización para comunidades Negras</t>
  </si>
  <si>
    <t xml:space="preserve">Reporte oportuno de Resoluciones de inicio de la caracterización para comunidades Negras </t>
  </si>
  <si>
    <t>GESTIÓN DE RESTITUCIÓN DE DERECHOS ÉTNICO-TERRITORIALES-CARACTERIZACIONES Y REGISTRO</t>
  </si>
  <si>
    <t>Medir los Informes de caracterización adoptados para comunidades Indigenas</t>
  </si>
  <si>
    <t>Medir los Informes de caracterización adoptados para comunidades Negras</t>
  </si>
  <si>
    <t>EJ-1. Demandas de restitución radicadas de comunidades indigenas</t>
  </si>
  <si>
    <t>EJ-2. Demandas de restitución radicadas de comunidades Negras</t>
  </si>
  <si>
    <t>Reporte oportuno de las demandas de restitución radicadas de comunidades Indigenas</t>
  </si>
  <si>
    <t>Reporte oportuno de las demandas de restitución radicadas de comunidades Negras</t>
  </si>
  <si>
    <t>EJ-1.1. Actos administrativos de representación judicial para comunidades indígenas.</t>
  </si>
  <si>
    <t>Reporte oportuno de los actos administrativos de representación judicial para comunidades indígenas.</t>
  </si>
  <si>
    <t>EJ-1.2. Constancia de Inscripción en el registro de  territorios de comunidades indigenas</t>
  </si>
  <si>
    <t>Reporte oportuno de los Constancia de Inscripción en el registro de  territorios de comunidades indigenas</t>
  </si>
  <si>
    <t>EJ-2.1. Actos administrativos de representación judicial para comunidades Negras</t>
  </si>
  <si>
    <t>Reporte oportuno de los actos administrativos de representación judicial para comunidades Negras</t>
  </si>
  <si>
    <t>EJ-2.2. Constancia de Inscripción en el registro de  territorios de comunidades Negras</t>
  </si>
  <si>
    <t>Reporte oportuno de los Constancia de Inscripción en el registro de  territorios de comunidades Negras</t>
  </si>
  <si>
    <t>EJ-1.2. Constancias de Inscripción en el registro de  territorios de comunidades indigenas</t>
  </si>
  <si>
    <t>EJ-2.2. Constancias de Inscripción en el registro de  territorios de comunidades Negras</t>
  </si>
  <si>
    <t>Medir las demandas de restitución radicadas de comunidades Negras</t>
  </si>
  <si>
    <t>Medir las demandas de restitución radicadas de comunidades indigenas</t>
  </si>
  <si>
    <t>Objetivo 2: Presentar las demandas de restitución de derechos territoriales de los grupos étnicos ante los jueces de restitución de tierras.</t>
  </si>
  <si>
    <t>Meta 2: 249 Demandas de restitución de derechos territoriales de los grupos étnicos presentadas ante jueces especializados.</t>
  </si>
  <si>
    <t>RE-1. Solicitudes de inclusión en el Registro Único de Predios y Territorios Abandonados a comunidades indígenas atendidas - EP adoptados ó decisión de fondo frente a la continuidad del proceso</t>
  </si>
  <si>
    <t>GESTIÓN DE RESTITUCIÓN DE DERECHOS ÉTNICO-TERRITORIALES-ETAPA JUDICIAL</t>
  </si>
  <si>
    <t>Reporte oportuno de las Solicitudes de inclusión en el Registro Único de Predios y Territorios Abandonados a comunidades indígenas atendidas - EP adoptados ó decisión de fondo frente a la continuidad del proceso</t>
  </si>
  <si>
    <t>RE-1. Nivel Territorial - DT Putumayo. Solicitudes de inclusión en el Registro Único de Predios y Territorios Abandonados a comunidades indígenas atendidas - EP adoptados ó decisión de fondo frente a la continuidad del proceso</t>
  </si>
  <si>
    <t>GESTIÓN DE RESTITUCIÓN DE DERECHOS ÉTNICO-TERRITORIALES-RUPTA ÉTNICO</t>
  </si>
  <si>
    <t>Medir las Solicitudes de inclusión en el Registro Único de Predios y Territorios Abandonados a comunidades indígenas atendidas - EP adoptados ó decisión de fondo frente a la continuidad del proceso</t>
  </si>
  <si>
    <t>Objetivo 3: Decidir las solicitudes de protección o levantamiento de protección ruta étnica RUPTA.</t>
  </si>
  <si>
    <t>RE-1.1. Resolución que inicia estudio preliminar por solicitud.</t>
  </si>
  <si>
    <t>Reporte oportuno de Resolución que inicia estudio preliminar por solicitud.</t>
  </si>
  <si>
    <t>RE-1.2. Resoluciones que inician de oficio el procedimiento administrativo de protección preventiva de derechos territoriales</t>
  </si>
  <si>
    <t>Reporte oportuno de las Resoluciones que inician de oficio el procedimiento administrativo de protección preventiva de derechos territoriales</t>
  </si>
  <si>
    <t>RE-1.3. Estudio preliminar Comunidades indígenas elaborado con visto bueno</t>
  </si>
  <si>
    <t>Reporte oportuno de los Estudios preliminares de Comunidades indígenas elaborados con visto bueno</t>
  </si>
  <si>
    <t>RE-1.1. Nivel Territorial - DT Putumayo. Resolución que inicia estudio preliminar por solicitud.</t>
  </si>
  <si>
    <t>RE-1.2. Nivel Territorial - DT Putumayo. Resoluciones que inician de oficio el procedimiento administrativo de protección preventiva de derechos territoriales</t>
  </si>
  <si>
    <t>RE-1.3. Nivel Territorial - DT Putumayo. Estudios preliminares de Comunidades indígenas elaborado con visto bueno del director territorial</t>
  </si>
  <si>
    <t>Implementación de estrategias de Diálogo Social y trabajo comunitario</t>
  </si>
  <si>
    <t>Meta 1: 39.637 Solicitudes decididas que se encuentren habilitadas de inscripción de predios en el RTDAF.</t>
  </si>
  <si>
    <t>Meta 2: 90% de solicitudes inscritas en el RTDAF presentadas ante jueces.</t>
  </si>
  <si>
    <t>Meta 3: 10.847 Solicitudes de protección o levantamiento de protección ruta individual RUPTA.</t>
  </si>
  <si>
    <t>Meta 1: 260 Solicitudes de comunidades étnicas decididas.</t>
  </si>
  <si>
    <t>Meta 3: 186 Solicitudes de protección o levantamiento de protección ruta étnica RUPTA.</t>
  </si>
  <si>
    <t>Productos sociales para cumplimiento de órdenes</t>
  </si>
  <si>
    <t>Cumplimiento de órdenes con productos sociales realizados</t>
  </si>
  <si>
    <t>Medir el cumplimiento de Productos sociales para el cumplimiento de órdenes judiciales</t>
  </si>
  <si>
    <t>Servicio de entrega de predios en atención de restituidos, compensados y segundos ocupantes.</t>
  </si>
  <si>
    <t>255 Predios entregados y compensados en cumplimiento de fallos judiciales de restitución de tierras</t>
  </si>
  <si>
    <t>Predios entregados y compensados en cumplimiento de fallos judiciales de restitución de tierras</t>
  </si>
  <si>
    <t>Servicio de cumplimiento a medidas complementarias a la restitución de tierras</t>
  </si>
  <si>
    <t>293 órdenes de medidas complementarias cumplidas</t>
  </si>
  <si>
    <t>Órdenes de medidas complementarias cumplidas</t>
  </si>
  <si>
    <t>Número de proyectos productivos implementados con acto administrativo suscrito</t>
  </si>
  <si>
    <t>Número de transferencia de predios realizadas</t>
  </si>
  <si>
    <r>
      <rPr>
        <b/>
        <sz val="10"/>
        <color theme="1"/>
        <rFont val="Arial"/>
        <family val="2"/>
      </rPr>
      <t>321</t>
    </r>
    <r>
      <rPr>
        <sz val="10"/>
        <color theme="1"/>
        <rFont val="Arial"/>
        <family val="2"/>
      </rPr>
      <t xml:space="preserve"> órdenes judiciales de compensación a víctimas con acto administrativo de cumplimiento suscrito </t>
    </r>
  </si>
  <si>
    <r>
      <rPr>
        <b/>
        <sz val="10"/>
        <color theme="1"/>
        <rFont val="Arial"/>
        <family val="2"/>
      </rPr>
      <t xml:space="preserve">120 </t>
    </r>
    <r>
      <rPr>
        <sz val="10"/>
        <color theme="1"/>
        <rFont val="Arial"/>
        <family val="2"/>
      </rPr>
      <t xml:space="preserve">órdenes judiciales de atención a segundos ocupantes  con acto administrativo de cumplimiento suscrito </t>
    </r>
  </si>
  <si>
    <r>
      <rPr>
        <b/>
        <sz val="10"/>
        <color theme="1"/>
        <rFont val="Arial"/>
        <family val="2"/>
      </rPr>
      <t>48</t>
    </r>
    <r>
      <rPr>
        <sz val="10"/>
        <color theme="1"/>
        <rFont val="Arial"/>
        <family val="2"/>
      </rPr>
      <t xml:space="preserve"> órdenes judiciales de compensación a terceros de buena fe exentos de culpa  con acto administrativo de cumplimiento suscrito </t>
    </r>
  </si>
  <si>
    <r>
      <rPr>
        <b/>
        <sz val="10"/>
        <color theme="1"/>
        <rFont val="Arial"/>
        <family val="2"/>
      </rPr>
      <t>284</t>
    </r>
    <r>
      <rPr>
        <sz val="10"/>
        <color theme="1"/>
        <rFont val="Arial"/>
        <family val="2"/>
      </rPr>
      <t xml:space="preserve"> órdenes judiciales cumplidas relacionadas con alivio de pasivos financieros</t>
    </r>
  </si>
  <si>
    <r>
      <rPr>
        <b/>
        <sz val="10"/>
        <color theme="1"/>
        <rFont val="Arial"/>
        <family val="2"/>
      </rPr>
      <t>251</t>
    </r>
    <r>
      <rPr>
        <sz val="10"/>
        <color theme="1"/>
        <rFont val="Arial"/>
        <family val="2"/>
      </rPr>
      <t xml:space="preserve"> órdenes judiciales cumplidas relacionadas con alivio de servicios públicos domiciliarios </t>
    </r>
  </si>
  <si>
    <r>
      <rPr>
        <b/>
        <sz val="10"/>
        <rFont val="Arial"/>
        <family val="2"/>
      </rPr>
      <t>545</t>
    </r>
    <r>
      <rPr>
        <sz val="10"/>
        <rFont val="Arial"/>
        <family val="2"/>
      </rPr>
      <t xml:space="preserve"> solicitudes de priorización en la adjudicación al susidio de vivienda gestionadas ante Ministerio de Vivienda Ciudad y Territorio</t>
    </r>
  </si>
  <si>
    <r>
      <rPr>
        <b/>
        <sz val="10"/>
        <color theme="1"/>
        <rFont val="Arial"/>
        <family val="2"/>
      </rPr>
      <t xml:space="preserve">618 </t>
    </r>
    <r>
      <rPr>
        <sz val="10"/>
        <color theme="1"/>
        <rFont val="Arial"/>
        <family val="2"/>
      </rPr>
      <t xml:space="preserve">Proyectos productivos diseñados e implementados en cumplimiento de las órdenes judiciales </t>
    </r>
  </si>
  <si>
    <r>
      <rPr>
        <b/>
        <sz val="10"/>
        <rFont val="Arial"/>
        <family val="2"/>
      </rPr>
      <t>415</t>
    </r>
    <r>
      <rPr>
        <sz val="10"/>
        <rFont val="Arial"/>
        <family val="2"/>
      </rPr>
      <t xml:space="preserve"> órdenes judiciales cumplidas de gestión interinstitucional en ruta individual</t>
    </r>
  </si>
  <si>
    <r>
      <rPr>
        <b/>
        <sz val="10"/>
        <rFont val="Arial"/>
        <family val="2"/>
      </rPr>
      <t>48</t>
    </r>
    <r>
      <rPr>
        <sz val="10"/>
        <rFont val="Arial"/>
        <family val="2"/>
      </rPr>
      <t xml:space="preserve"> órdenes judiciales cumplidas de gestión interinstitucional en ruta étnica</t>
    </r>
  </si>
  <si>
    <r>
      <rPr>
        <b/>
        <sz val="10"/>
        <color theme="1"/>
        <rFont val="Arial"/>
        <family val="2"/>
      </rPr>
      <t>44</t>
    </r>
    <r>
      <rPr>
        <sz val="10"/>
        <color theme="1"/>
        <rFont val="Arial"/>
        <family val="2"/>
      </rPr>
      <t xml:space="preserve"> proyectos productivos agroindustriales administrados</t>
    </r>
  </si>
  <si>
    <r>
      <rPr>
        <b/>
        <sz val="10"/>
        <rFont val="Arial"/>
        <family val="2"/>
      </rPr>
      <t>210</t>
    </r>
    <r>
      <rPr>
        <sz val="10"/>
        <rFont val="Arial"/>
        <family val="2"/>
      </rPr>
      <t xml:space="preserve"> predios administrados </t>
    </r>
  </si>
  <si>
    <t>Auditorías internas, evaluación y seguimiento</t>
  </si>
  <si>
    <t>Servicio de asesoría y acompañamiento al fortalecimiento del Sistema de Control Interno </t>
  </si>
  <si>
    <t>Servicio de apoyo al fomento de la cultura de control </t>
  </si>
  <si>
    <t>Facilitador del Proceso</t>
  </si>
  <si>
    <t>CONTROL Y EVALUACION INDEPENDIENTE</t>
  </si>
  <si>
    <t>Actividades de aseguramiento ejecutadas.</t>
  </si>
  <si>
    <t>([CI-4.1 Porcentaje de informes de Auditorías Internas  realizados en la vigencia]+[CI-4.2 Porcentaje de informes y/o reportes de ley emitidos]+[CI-4.3 Porcentaje de informes y/o reportes de seguimiento elaborados])/3</t>
  </si>
  <si>
    <t>Porcentaje de asesorías y acompañamientos por demanda realizadas en la URT</t>
  </si>
  <si>
    <t>(Numero de asesorías y acompañamientos ejecutados/
 Numero de asesorías y acompañamientos programados) * 100</t>
  </si>
  <si>
    <t>Porcentaje de actividades ejecutadas con enfoque preventivo que contribuyan a generar en todos los servidores una cultura de
control efectiva frente al logro de los objetivos.</t>
  </si>
  <si>
    <t>(Numero de actividades ejecutadas con el marco de la Estrategia de Fomento Cultura de Control/Numero de actividades programadas en la Estrategia de Fomento Cultura de Control) * 100</t>
  </si>
  <si>
    <t>Generar recomendaciones con enfoque preventivo a  los responsables y ejecutores de los procesos y proyectos en la Unidad, resultado de la  evaluación independiente (tercera línea), para el fortalecimiento del Sistema de Control Interno.</t>
  </si>
  <si>
    <t xml:space="preserve">Fortalecer la cultura de autogestión, autocontrol y auto regulación para contribuir al  fortalecimiento  de la gestión, y su articulación  con el MIPG , bajo  enfoque preventivo frente al logro de los objetivos institucionales. </t>
  </si>
  <si>
    <t>Línea Estratégica 4: Gestión - Optimizar el desempeño y la capacidad organizacional</t>
  </si>
  <si>
    <t>Objetivo: Optimizar la capacidad y el desempeño organizacional, desde el despliegue estratégico, el diseño organizacional, el talento humano y el relacionamiento con las partes interesadas.</t>
  </si>
  <si>
    <t xml:space="preserve"> Informes de Auditorías Internas</t>
  </si>
  <si>
    <t>Informes</t>
  </si>
  <si>
    <t xml:space="preserve">Informe de evaluación, seguimiento o  reporte de Ley. </t>
  </si>
  <si>
    <t>Porcentaje de informes de Auditorías Internas realizados en la vigencia</t>
  </si>
  <si>
    <t xml:space="preserve">Porcentaje de Informe de evaluación, seguimiento o  reporte de Ley. </t>
  </si>
  <si>
    <r>
      <t xml:space="preserve">Reportar el resultado de la evaluación independiente   del sistema de control interno  que permita toma decisiones y lineamientos  por parte de la admistracion  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que contribuyan al fortalecimiento de la gestión y desempeño de la entidad.</t>
    </r>
  </si>
  <si>
    <t>Servicios de apoyo a la gestión
Actuaciones surtidas al interior del proceso disciplinario verbal y ordinario en el perÍodo</t>
  </si>
  <si>
    <t>Quejas y/o informes analizados y gestionados que llegan a la Oficina de Control Interno Disciplinario, identificando cuales son de alcance disciplinario y cuales no, para su tramite respectivo.</t>
  </si>
  <si>
    <t>Lineamientos normativos asociados a Control Interno Disciplinario publicados en la vigencia.</t>
  </si>
  <si>
    <t>CONTROL INTERNO DISCIPLINARIO</t>
  </si>
  <si>
    <t>Cumplir con el 100% de las actuaciones que se deben surtir al interior del proceso disciplinario verbal y ordinario para cada período y de acuerdo a la etapa procesal de cada expediente.</t>
  </si>
  <si>
    <t>Medir la gestion en la atencion de las quejas y/o informes allegados a la Oficina de Control Interno Disciplinario</t>
  </si>
  <si>
    <t>Promover espacios de publicación a los colaboradores de la Unidad, para dar a conocer los Lineamientos normativos asociados a Control Interno Disciplinario publicados en la vigencia.</t>
  </si>
  <si>
    <t>Porcentaje de Actuaciones surtidas al interior del proceso disciplinario verbal y ordinario en el perÍodo</t>
  </si>
  <si>
    <t>Porcentaje de quejas y/o informes analizados  y gestionados por la Oficina de Control Interno Disciplinario</t>
  </si>
  <si>
    <t>Numero de publicaciones de los Lineamientos normativos asociados a Control Interno Disciplinario publicados en la vigencia.</t>
  </si>
  <si>
    <t>Que se cumpla con el 100% de las actuaciones que se deban surtir al interior del proceso disciplinario verbal y ordinario</t>
  </si>
  <si>
    <t>Atender el 100% de las quejas y/o informes que son competencia de Control Interno Disciplinario</t>
  </si>
  <si>
    <t>Servicio de asistencia y acompañamiento para la definición de la Planeación de la vigencia 2023</t>
  </si>
  <si>
    <t>Informes de seguimiento a planes, programas y proyectos presentados o publicados</t>
  </si>
  <si>
    <t>Planes de Trabajo de las Políticas del MIPG a cargo de la OAP implementados</t>
  </si>
  <si>
    <t>Documentos de lineamientos técnicos -Segunda fase Implementación resultados estudios técnicos organizacionales y evaluación de impacto de la política pública de restitución de tierras</t>
  </si>
  <si>
    <t>Modelo de Planeación de la Unidad mejorado</t>
  </si>
  <si>
    <t>Estudios Técnicos Institucionales</t>
  </si>
  <si>
    <t xml:space="preserve">Servicio de Asistencia y acompañamiento para la planeación Presupuestal </t>
  </si>
  <si>
    <t>Avance del Sistema Integrado de Planeación y Gestión</t>
  </si>
  <si>
    <t>Reporte y seguimiento de los elementos transversales del SIPG</t>
  </si>
  <si>
    <t>Sensibilizaciones del SIPG con eficacia</t>
  </si>
  <si>
    <t>Juan Pablo Cepeda</t>
  </si>
  <si>
    <t>Direccionamiento Estratégico</t>
  </si>
  <si>
    <t>Alirio Sánchez Martínez</t>
  </si>
  <si>
    <t>Oscar Eduardo Niño</t>
  </si>
  <si>
    <t>Lady Andrea Córdoba</t>
  </si>
  <si>
    <t>Mayely Sofia Bello Bello</t>
  </si>
  <si>
    <t>Daniela Ávila Morales</t>
  </si>
  <si>
    <t>Mejoramiento Continuo</t>
  </si>
  <si>
    <t>Planeación 2023</t>
  </si>
  <si>
    <t>Etapas de planeación ejecutadas =etapas ejecutadas/etapas planeadas</t>
  </si>
  <si>
    <t xml:space="preserve">Información veraz y oportuna para la toma de decisiones </t>
  </si>
  <si>
    <t>Informes de seguimiento presentados</t>
  </si>
  <si>
    <t>Subir la calificación del FURAG de las políticas a cargo de la OAP</t>
  </si>
  <si>
    <t>Porcentaje de ejecución de los planes de trabajo de las Políticas del MIPG a cargo de la OAP.</t>
  </si>
  <si>
    <t>Dar continuidad a las prioridades identificadas de los cuatro estudios técnicos adelantados en el 2021</t>
  </si>
  <si>
    <t>Intervención de temáticas /temáticas definidas como prioritarias</t>
  </si>
  <si>
    <t>Fortalecimiento del modelo de planeación a través del mejoramiento continuo</t>
  </si>
  <si>
    <t>etapas ejecutadas/temas planeadas a ejecutar en el periodo</t>
  </si>
  <si>
    <t>Atender los requerimientos por demanda relacionados con estudios técnicos</t>
  </si>
  <si>
    <t>Número de estudios solicitados/Número de estudios elaborados</t>
  </si>
  <si>
    <t>Asistencias técnicas y acompañamiento para la planeación presupuesta</t>
  </si>
  <si>
    <t>Número de asistencias y acompañamientos realizados en el periodo</t>
  </si>
  <si>
    <t>Implementación del SIPG</t>
  </si>
  <si>
    <t>Informes de la implementación del SIPG</t>
  </si>
  <si>
    <t>Cumplimiento en la generación de informes transversales de la segunda línea de defensa</t>
  </si>
  <si>
    <t>Porcentaje de cumplimiento en la generación de informes transversales de la segunda línea de defensa</t>
  </si>
  <si>
    <t>Asegurar la apropiación de los asistentes sobre los temas del SIPG tratados en las sensibilizaciones</t>
  </si>
  <si>
    <t>Promedio de apropiación lograda en las sensibilizaciones</t>
  </si>
  <si>
    <t>3,7</t>
  </si>
  <si>
    <t>Determinar la eficacia en los eventos de sensibilización del SIPG</t>
  </si>
  <si>
    <t>Medir el nivel de implementación y madurez del MIPG en la vigencia para la toma de decisiones</t>
  </si>
  <si>
    <t>Medir la eficacia en la generación de informes transversales por parte de la segunda línea de defensa, para generar recomendaciones y alertas que coadyuben a la toma de decisiones a las demás líneas de defensa para alcanzar los propósitos esperados y la maduración del SIPG</t>
  </si>
  <si>
    <t xml:space="preserve">Meta: Mejorar el índice del desempeño institucional en el marco del FURAG, para alcanzar una calificación de 90,8 puntos. </t>
  </si>
  <si>
    <t>Informe Rendición de Cuentas</t>
  </si>
  <si>
    <t>Reporte seguimiento proyectos de inversión</t>
  </si>
  <si>
    <t>Reporte Plan Estratégico Institucional y Plan de Acción</t>
  </si>
  <si>
    <t>Informe Gestión</t>
  </si>
  <si>
    <t>Promedio de avance del informe de empalme</t>
  </si>
  <si>
    <t>Informar a los grupos de valor las acciones adelantadas por la Unidad en esta materia</t>
  </si>
  <si>
    <t xml:space="preserve">Seguimiento a los proyecto de inversión </t>
  </si>
  <si>
    <t>Consolidar el comportamiento en la ejecución del Plan Estratégico Institucional y plan de acción</t>
  </si>
  <si>
    <t>Informar a los grupos de valor la gestión de la Unidad durante la vigencia 2021</t>
  </si>
  <si>
    <t>Consolidar el informe de empalme de la gestión de la actual administración</t>
  </si>
  <si>
    <t>Número de Informes de Rendición de Cuentas Publicados</t>
  </si>
  <si>
    <t>Número de reportes de seguimiento a proyectos de inversión presentados</t>
  </si>
  <si>
    <t>Reporte de seguimiento elaborado</t>
  </si>
  <si>
    <t>Informe de Gestión 2021 publicado</t>
  </si>
  <si>
    <t>Cumplimiento PAAC</t>
  </si>
  <si>
    <t>Cumplimiento Plan de Gestión del Conocimiento</t>
  </si>
  <si>
    <t>Política Gestión Información Estadística</t>
  </si>
  <si>
    <t>Consolidar el comportamiento de ejecución del PAAC</t>
  </si>
  <si>
    <t>Consolidar el comportamiento de la ejecución del Plan de Trabajo de gestión del conocimiento</t>
  </si>
  <si>
    <t xml:space="preserve">Política de la gestión de la información estadística implementado </t>
  </si>
  <si>
    <t>Promedio del porcentaje de cumplimiento de las actividades programadas en el PAAC</t>
  </si>
  <si>
    <t>Promedio del porcentaje de cumplimiento de las actividades programadas en el plan de Gestión del Conocimiento</t>
  </si>
  <si>
    <t>Plan de trabajo GIE implementado</t>
  </si>
  <si>
    <t>Ejecución del plan de trabajo definido</t>
  </si>
  <si>
    <t>Implementar las actividades definidas en cada una de las temáticas</t>
  </si>
  <si>
    <t>Actividades ejecutadas en el periodo de tiempo/Actividades planeadas en el periodo de tiempo</t>
  </si>
  <si>
    <t>Tablero de Control</t>
  </si>
  <si>
    <t>Construir una APP donde se pueda visualizar la información de la planeación de la Unidad</t>
  </si>
  <si>
    <t xml:space="preserve">Análisis y centralización de reportes OAP </t>
  </si>
  <si>
    <t>Reportes OAP fortalecidos</t>
  </si>
  <si>
    <t>Mejoramiento al modelo de planeación</t>
  </si>
  <si>
    <t>Optimizar  las etapas e instrumentos de planeación de la Unidad priorizados</t>
  </si>
  <si>
    <t>APP Desarrollada Tablero de Control</t>
  </si>
  <si>
    <t>Infografías  reportes realizadas</t>
  </si>
  <si>
    <t>Guía Actualizada</t>
  </si>
  <si>
    <t>Medición del índice de desempeño institucional (FURAG)</t>
  </si>
  <si>
    <t>Alcanzar el 90,8 en la calificación del índice de desempeño institucional</t>
  </si>
  <si>
    <t>Avance en la implementación SGC</t>
  </si>
  <si>
    <t>Implementación SGC</t>
  </si>
  <si>
    <t>Auditoria de seguimiento del certificado NTC ISO 9001:2015</t>
  </si>
  <si>
    <t>Continuidad en el certificado NTC:ISO 9001:2015</t>
  </si>
  <si>
    <t>Avance en la implementación SCI</t>
  </si>
  <si>
    <t>Implementación SCI</t>
  </si>
  <si>
    <t>Auditoria de certificación NTC ISO 14001:2015</t>
  </si>
  <si>
    <t>Certificación NTC ISO 14001:2015</t>
  </si>
  <si>
    <t>Auditoria de certificación NTC ISO 45001:2015</t>
  </si>
  <si>
    <t>Certificación NTC ISO 45001:2018</t>
  </si>
  <si>
    <t>Informe de seguimiento a riesgos de gestión, corrupción y SD</t>
  </si>
  <si>
    <t>Cumplimiento en la generación del Informe de seguimiento a riesgos de gestión, corrupción y SD</t>
  </si>
  <si>
    <t>Informe de seguimiento indicadores</t>
  </si>
  <si>
    <t>Cumplimiento en la generación del Informe de seguimiento indicadores</t>
  </si>
  <si>
    <t>Informe de seguimiento a las políticas del MIPG</t>
  </si>
  <si>
    <t>Cumplimiento en la generación del Informe de seguimiento a las políticas del MIPG</t>
  </si>
  <si>
    <t>Informe de revisión por la dirección</t>
  </si>
  <si>
    <t>Cumplimiento en la generación del Informe de revisión por la dirección</t>
  </si>
  <si>
    <t>Informe de oportunidades</t>
  </si>
  <si>
    <t>Cumplimiento en la generación del Informe de oportunidades</t>
  </si>
  <si>
    <t>Calificación FURAG</t>
  </si>
  <si>
    <t>90,8%</t>
  </si>
  <si>
    <t>No de actividades programadas / sobre las ejecutadas</t>
  </si>
  <si>
    <t xml:space="preserve">Informe de auditoria publicado </t>
  </si>
  <si>
    <t xml:space="preserve">Informe de auditoría publicado </t>
  </si>
  <si>
    <t>Número de Informes de Seguimiento a riesgos Publicados</t>
  </si>
  <si>
    <t>Informes de seguimiento a indicadores publicados</t>
  </si>
  <si>
    <t>Informes de seguimiento a las políticas publicado</t>
  </si>
  <si>
    <t>Informe de revisión por la Dirección Publicado</t>
  </si>
  <si>
    <t>Informe de oportunidades publicado</t>
  </si>
  <si>
    <t xml:space="preserve">Gestión de espacios de divulgación del catálogo de cooperación Sur - Sur ante actores relevantes de la cooperación, sector internacional y cliente interno de la  UAEGRTD. </t>
  </si>
  <si>
    <t>Banco de proyectos que acopie las propuestas elaboradas al rededor de las necesidades estratégicas y priorizadas de la dependencias de la URT (Nivel nacional y territorial).</t>
  </si>
  <si>
    <t>Proyectos o instrumentos de cooperación aprobados.</t>
  </si>
  <si>
    <t>Facilitador</t>
  </si>
  <si>
    <t>La gestión de espacios de divulgación del catálogo de cooperación Sur - Sur ante actores relevantes de la cooperación, sector internacional y cliente interno de la  UAEGRTD  permite dar a conocer las buenas prácticas y resultados de los proyectos de cooperación y  promueve el posicionamiento de la UAEGRTD a nivel internacional.</t>
  </si>
  <si>
    <t xml:space="preserve">Sumatoria del porcentaje de divulgaciones del Catálogo de Cooperación Sur - Sur </t>
  </si>
  <si>
    <t xml:space="preserve">Implementación  de un (1) banco de proyectos que acopie las propuestas elaboradas al rededor de las necesidades estratégicas y priorizadas de la dependencias de la URT (Nivel nacional y territorial), permite priorizar los sectores y líneas estratégicas para la gestión de Cooperación  internacional de acuerdo con los ejes estratégicos de la UAEGRTD. </t>
  </si>
  <si>
    <t>(6) proyectos o instrumentos de cooperación aprobados en pro del cumplimiento de la misionalidad de la UAEGRTD .</t>
  </si>
  <si>
    <t>Sumatoria del Número de proyectos o instrumentos de cooperación aprobados.</t>
  </si>
  <si>
    <r>
      <t>Un (1) banco de proyectos que acopie las propuestas elaboradas al rededor de las necesidades estratégicas y priorizadas de la dependencias de la UAEGRTD (Nivel nacional y territorial)</t>
    </r>
    <r>
      <rPr>
        <sz val="10"/>
        <rFont val="Arial"/>
        <family val="2"/>
      </rPr>
      <t xml:space="preserve"> implementado.</t>
    </r>
  </si>
  <si>
    <t xml:space="preserve">Mesa de divulgación del catálogo de cooperación Sur - Sur </t>
  </si>
  <si>
    <t>(5) mesa mensual de divulgación del catálogo de cooperación Sur - Sur realizada</t>
  </si>
  <si>
    <t xml:space="preserve">Actualización del catálogo de cooperación Sur - Sur </t>
  </si>
  <si>
    <t>Catálogo de cooperación Sur - Sur -  Actualizado</t>
  </si>
  <si>
    <t>Actualización Matriz de líneas estratégicas (Cruce entre demanda UAEGRTD y</t>
  </si>
  <si>
    <t>Matriz de líneas estratégicas (Cruce entre demanda UAEGRTD y</t>
  </si>
  <si>
    <t>Compilación de fichas de formulación de proyectos de cooperación internacional diligenciadas.</t>
  </si>
  <si>
    <t>(3) Fichas de formulación de proyectos de cooperación internacional diligenciadas.</t>
  </si>
  <si>
    <t>(4) mesas  y (4) Informes consolidados de seguimiento de cooperación internacional de la URT desarrollados</t>
  </si>
  <si>
    <t>Participación en mesas de diálogo político, académico, institucional asociados al proceso de Gestión cooperación internacional.</t>
  </si>
  <si>
    <t xml:space="preserve">(6) Mesas de diálogo político, académico, institucional asociados al proceso de Gestión cooperación internacional participadas </t>
  </si>
  <si>
    <t xml:space="preserve">Mesas de cooperación  Sur - Sur y/o triangular </t>
  </si>
  <si>
    <t>(4) Mesas de cooperación tradicional y Sur - Sur realizadas</t>
  </si>
  <si>
    <t>Mesas de cooperación AOD y Nuevas Fuentes</t>
  </si>
  <si>
    <t>(36) Mesas de cooperación AOD y Nuevas Fuentes realizadas</t>
  </si>
  <si>
    <r>
      <t>Mesas Informes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consolidados de seguimien</t>
    </r>
    <r>
      <rPr>
        <sz val="10"/>
        <rFont val="Arial"/>
        <family val="2"/>
      </rPr>
      <t>to de proyectos</t>
    </r>
    <r>
      <rPr>
        <sz val="10"/>
        <color rgb="FF000000"/>
        <rFont val="Arial"/>
        <family val="2"/>
      </rPr>
      <t xml:space="preserve"> de cooperación internacional de la URT </t>
    </r>
  </si>
  <si>
    <t>Actualización Matriz de líneas estratégicas (Cruce entre demanda UAEGRTD y oferta de cooperantes)</t>
  </si>
  <si>
    <t xml:space="preserve">Mesas Informes consolidados de seguimiento de proyectos de cooperación internacional de la URT </t>
  </si>
  <si>
    <t xml:space="preserve">Mesas técnicas de cooperación  Sur - Sur y/o triangular </t>
  </si>
  <si>
    <t>Sistemas de información y aplicaciones evolucionadas e implementadas acorde a las necesidades de la entidad</t>
  </si>
  <si>
    <t>Planeación y Gestión estratégica de TI alineada a la política de Gobierno y Transformación Digital</t>
  </si>
  <si>
    <t>Planeación y gestión de la arquitectura de información, analitica y calidad de datos.</t>
  </si>
  <si>
    <t>Intercambio de información</t>
  </si>
  <si>
    <t>Fortalecimiento de capacidades para el uso y la apropiación de TI</t>
  </si>
  <si>
    <t>Mónica Delgado</t>
  </si>
  <si>
    <t>100% de cumplimiento en la implementación y optimización de los servicios asociados a los sistemas de información y aplicaciones planeadas</t>
  </si>
  <si>
    <t>Porcentaje de avance del plan de intervención de sistemas de información</t>
  </si>
  <si>
    <t xml:space="preserve">100% de cumplimiento de los prodcutos intermedios asociados al a infraestructura tecnologica </t>
  </si>
  <si>
    <t xml:space="preserve">Porcentaje de avance de los productos intermedios </t>
  </si>
  <si>
    <t>100% de cumplimiento de los productos intermedios en atención a la linea estratégica Desafios Digitales</t>
  </si>
  <si>
    <t>100% de cumplimiento de implementación de los modelos analiticos</t>
  </si>
  <si>
    <t xml:space="preserve">100% de cumplimiento en la evolución e implementacion de los servicios de intercambio planeados </t>
  </si>
  <si>
    <t>Porcentaje de avance de la implementación de servicios de interoperabilidad.</t>
  </si>
  <si>
    <t>100% de cumplimiento de los productos intermedios de la optimización y automatización de los proceso de la mesa de serviicios de TI</t>
  </si>
  <si>
    <t>100%  de cumplimiento de los productos intermedios asociados al fortalecimiento de capacidades de TI</t>
  </si>
  <si>
    <t>Mantener  la continuidad de la infraestructura tecnologica presente en los servcios de TI ante fallas y  desastres.</t>
  </si>
  <si>
    <t xml:space="preserve">Proyectos de TI orientados a atender las necesidades tecnologicas de la Unidad para el cumplimiento de la misionalidad </t>
  </si>
  <si>
    <t xml:space="preserve">Gobierno de datos basados en analitica y explotación de datos </t>
  </si>
  <si>
    <t>Implementar servicios de intercambio de información.</t>
  </si>
  <si>
    <t>automatización de los procesos de la mesa de servicios TI</t>
  </si>
  <si>
    <t>Fortalecimiento de capacidades</t>
  </si>
  <si>
    <t>Avanzar con la optimización de servicios en el SRTDAF.</t>
  </si>
  <si>
    <t>Línea Estratégica 5: Desafíos Digitales -  Apropiar la transformación digital</t>
  </si>
  <si>
    <t>Objetivo: Fortalecer el uso y aprovechamiento de las tecnologías y la información, como insumos esenciales en el logro de los objetivos estratégicos de la Unidad.</t>
  </si>
  <si>
    <t>Meta: Cumplir con el 100% de las metas del Plan Estratégico de Tecnología e Información - PETI.</t>
  </si>
  <si>
    <t>Implementación y optimización  de servicios en el SRTDAF</t>
  </si>
  <si>
    <t>Servicios optimizados disponibles al usuario</t>
  </si>
  <si>
    <t xml:space="preserve">Evolución de la demanda electrónica individual </t>
  </si>
  <si>
    <t>Servicios de demanda electronica individual disponibles al usuario</t>
  </si>
  <si>
    <t>Desarrollo e Implementación Demanda electrónica por ruta colectiva.</t>
  </si>
  <si>
    <t>Servicios de demanda electronica colectiva disponibles al usuario</t>
  </si>
  <si>
    <t>Actualización, soporte y  mantenimiento de sistemas de terceros</t>
  </si>
  <si>
    <t>Sistemas disponibles al usuario</t>
  </si>
  <si>
    <t xml:space="preserve">Evolución de sistemas propios </t>
  </si>
  <si>
    <t>Servicios evolucionados de los sistemas propios disponibles para el usuario</t>
  </si>
  <si>
    <t xml:space="preserve">Actualización tecnológica de sistemas </t>
  </si>
  <si>
    <t>Sistemas actualizados en version según lo planeado</t>
  </si>
  <si>
    <t>Arquitectura de Infraestructura tecnologica</t>
  </si>
  <si>
    <t>Operación de  la arquitectura de la infraestructura tecnologica de los servicios de TI en centros de datos en sitio y nube</t>
  </si>
  <si>
    <t>Continuidad de la Infraestructura tecnológica</t>
  </si>
  <si>
    <t xml:space="preserve">Operación de la   continiudad de la infraestructura tecnologica de los servicios de TI en centros de datos en sitio y nube </t>
  </si>
  <si>
    <t xml:space="preserve">Gestión de la infraestructura tecnologica - capacidad y disponibilidad de la infraestrutra tecnologicca </t>
  </si>
  <si>
    <t>Cumplimiento del ciclo de vida de la infraestructura tecnológica de los servicios de TI</t>
  </si>
  <si>
    <t>Avance Plan estratégico de TI</t>
  </si>
  <si>
    <t xml:space="preserve">Cumplimiento de las metas definidas para cada proyecto de TI </t>
  </si>
  <si>
    <t>Avance del plan de actualización y sostenibilidad del enfoque de arquitectura de TI</t>
  </si>
  <si>
    <t xml:space="preserve"> Arquitectura empresarial y  modelos de  gestión y gobierno  de TI actualizados </t>
  </si>
  <si>
    <t>Avance del Plan de seguridad de la Información</t>
  </si>
  <si>
    <t xml:space="preserve">Cumplimiento de las actividades definidas en el plan en procura de la mejora continua y de la salvaguarda de la información </t>
  </si>
  <si>
    <t xml:space="preserve">Avance del Plan de tratamiento de Riesgos </t>
  </si>
  <si>
    <t xml:space="preserve">Cumplimiento de las actividades definidas en el plan, con el fin de gestionar  los riesgos de seguridad de la información y seguridad digital para preservar la integridad, disponibilidad y confidencialidad de la información </t>
  </si>
  <si>
    <t xml:space="preserve">Avance del Plan de Continuidad del negocio </t>
  </si>
  <si>
    <t>Cumplimiento de las actividades definidas en el plan</t>
  </si>
  <si>
    <t>Avance modelos de analitica de datos</t>
  </si>
  <si>
    <t>Cumplimiento de implementación de los modelos analiticos identificados</t>
  </si>
  <si>
    <t xml:space="preserve">Avance planes de calidad de datos </t>
  </si>
  <si>
    <t>Cumplimiento de las actividades definidas en los planes de calidad de datos</t>
  </si>
  <si>
    <t xml:space="preserve"> Implementación de la fase de calidad estadistica </t>
  </si>
  <si>
    <t xml:space="preserve"> Implementar la calidad estadistica en la información de la URT</t>
  </si>
  <si>
    <t xml:space="preserve">Evolucionar el modelo de intercambio  y  la gestión de servicios externos </t>
  </si>
  <si>
    <t>Evolucionar la arquitectura y modelo de componentes requeridos para garantizar el correcto intercambio y gestión de servicio</t>
  </si>
  <si>
    <t>Servicios de intercambio de información implementados</t>
  </si>
  <si>
    <t>Implementar servicios de intercambio de información</t>
  </si>
  <si>
    <t>Optimización y automatización en la atención de incidencias de la mesa de servicios de TI</t>
  </si>
  <si>
    <t>Mejorar los tiempos de solución y la calidad en la atención de las incidencias.</t>
  </si>
  <si>
    <t>Optimización y automatización en la atención de solicitudes de la mesa de servicios de TI</t>
  </si>
  <si>
    <t>Mejorar los tiempos de solución y la calidad en la atención de las solicitudes.</t>
  </si>
  <si>
    <t>Programa de sensibilización y capacitación en los servicios de TI, Transformación Digital y Seguridad de la Información</t>
  </si>
  <si>
    <t>Cumplimiento de las acciones del programa</t>
  </si>
  <si>
    <t xml:space="preserve"> Personas únicas impactadas con habilidades de TI para la transformación digital </t>
  </si>
  <si>
    <t xml:space="preserve">Contar con  habilidades de TI para la transformación digital </t>
  </si>
  <si>
    <t>Número de servicios optimizados  del SRTDAF</t>
  </si>
  <si>
    <t>Número de servicios de demanda electrónica individual evolucionados</t>
  </si>
  <si>
    <t>Numero de servicios de demanda colectiva implementados</t>
  </si>
  <si>
    <t>Número de sistemas actualizados</t>
  </si>
  <si>
    <t>Número de servicios de sistemas propios evolucionados</t>
  </si>
  <si>
    <t>Numero de sistemas con actualización de  versión</t>
  </si>
  <si>
    <t>Porcentaje de avance de la linea de acción</t>
  </si>
  <si>
    <t>Porcentaje de avance de la linea de accion</t>
  </si>
  <si>
    <t>Porcentaje de avance de los proyectos de TI</t>
  </si>
  <si>
    <t>porcentaje de avance del plan de actualización de Arquitectura empresarial, Gestión y Gobierno de TI</t>
  </si>
  <si>
    <t>porcentaje de avance de actividades realizadas</t>
  </si>
  <si>
    <t xml:space="preserve">Porcentaje de Avance del Plan </t>
  </si>
  <si>
    <t>numero de modelos analiticos implementados</t>
  </si>
  <si>
    <t xml:space="preserve">Porcentaje de avance de la calidad de información </t>
  </si>
  <si>
    <t xml:space="preserve">Avance del Plan de calidad  de datos </t>
  </si>
  <si>
    <t>Porcentaje de evolucion del modelo de intercambio implementado</t>
  </si>
  <si>
    <t>Número de servicios de intercambio implementados</t>
  </si>
  <si>
    <t>Oportunidad en la solución de incidencias (Sería mejor número de servicios optimizados)</t>
  </si>
  <si>
    <t>Oportunidad en la solución de solicitudes</t>
  </si>
  <si>
    <t>Personas impactadas en habilidades TI.</t>
  </si>
  <si>
    <t>Utilidad de las acciones de sensibilización y capacitación.</t>
  </si>
  <si>
    <t xml:space="preserve">Avance de  personas únicas impactadas con habilidades de TI para la transformación digital </t>
  </si>
  <si>
    <t>Análisis preliminar de las solicitudes de anexo 11</t>
  </si>
  <si>
    <t>Mediciones de percepción ciudadana y de partes interesadas en relación con la prestación del servicio</t>
  </si>
  <si>
    <t>Accesibilidad en la atención y servicio a la ciudadanía</t>
  </si>
  <si>
    <t>Informe de gestión a la atención y respuesta a peticiones, quejas, reclamos, solicitudes, sugerencias y felicitaciones que se presenten por parte de la ciudadanía y partes interesadas.</t>
  </si>
  <si>
    <t>Sensibiliziones en temas de atención a la ciudadanía a Servidores públicos</t>
  </si>
  <si>
    <t>Fortalecer la Política de servicio a la ciudadanía</t>
  </si>
  <si>
    <t>ATENCIÓN A LA CIUDADANÍA</t>
  </si>
  <si>
    <t>(Número de IDS actualizados / Número total de IDS a gestionar)*100</t>
  </si>
  <si>
    <t>Número de informes realizados</t>
  </si>
  <si>
    <t>(Ajustes razonables implementados en la Unidad/Ajustes razonables planeados en la Unidad)*100</t>
  </si>
  <si>
    <t>Número de informes ejecutados</t>
  </si>
  <si>
    <t>(Número de colaboradores sensibilizados / Número total de colaborades a sensibilizar )*100</t>
  </si>
  <si>
    <t>(Número de actividades ejecutadas/Número de actividades planeadas)*100</t>
  </si>
  <si>
    <t>Gestionar la actualización de información de los IDS remitidos por Dirección Jurídica - Anexo 11.</t>
  </si>
  <si>
    <t>Medir la satisfacción de la ciudadanía a través de los diferentes medios dispuestos por la URT</t>
  </si>
  <si>
    <t>Realizar los ajustes razonables conforme a las necesidades de la ciudadanía.</t>
  </si>
  <si>
    <t>Consolidar los resultados de la gestión desarrolladas de las peticiones presentadas por la ciudadanía</t>
  </si>
  <si>
    <t>Fortalecer las competencias de los colaboradores que prestan la atención y servicio a la ciudadanía</t>
  </si>
  <si>
    <t>Socializar lineamientos contenidos dentro de la política</t>
  </si>
  <si>
    <t>Línea Estratégica 1: Cumplimiento - Incrementar la eficacia de las etapas administrativas y judicial de la ruta individual.</t>
  </si>
  <si>
    <t>Objetivo 1.1 Gestión de Restitución Ley 1448 Registro -Decidir las solicitudes que se encuentran en trámite habilitadas de inscripción de predios en el RTDAF</t>
  </si>
  <si>
    <t>Meta 1.1: 49.647 Solicitudes decididas que se encuentren habilitadas de inscripción de predios en el RTDAF.</t>
  </si>
  <si>
    <t>Objetivo 4: Optimizar la capacidad y el desempeño organizacional, desde el despliegue estratégico, el diseño organizacional, el talento humano y el relacionamiento con las partes interesadas.</t>
  </si>
  <si>
    <t>Encuesta de Satisfacción URT</t>
  </si>
  <si>
    <t>Encuesta sistema digiturno</t>
  </si>
  <si>
    <t>Encuesta canales de atención a la ciudadanía</t>
  </si>
  <si>
    <t>Uno Curso Lengua de señas dirigido a los enlaces de Atención a la Ciudadanía de las Direcciones Territoriales y dependencias del nivel central</t>
  </si>
  <si>
    <t>Unificación de información para Atención a la Ciudadanía en el nivel central y territorial.</t>
  </si>
  <si>
    <t>Documentos traducidos en lenguaje claro</t>
  </si>
  <si>
    <t xml:space="preserve">Campañas de lenguaje claro. </t>
  </si>
  <si>
    <t>Actualización de la herramienta de visión 360°</t>
  </si>
  <si>
    <t>Participación en ferias y eventos de atención a la ciudadanía en la articulación nación - territorio para el desarrollo territorial</t>
  </si>
  <si>
    <t>Informes de avance del documento de la estrategia para el Fortalecimiento de los Canales de Atención a la Ciudadanía.</t>
  </si>
  <si>
    <t>Actualización normativa y procedimental del proceso de Atención al Ciudadano</t>
  </si>
  <si>
    <t>Informe de oportunidad a respuesta de PQRSDF</t>
  </si>
  <si>
    <t>Informe de solicitudes de acceso a la información a través de PQRSDF (peticiones, quejas, reclamos, sugerencias, denuncias y felicitaciones), atendidas a través de los canales de atención a la ciudadanía.</t>
  </si>
  <si>
    <t>Apropiación en el manejo de las herramientas Convertics y centro de relevo en la vigencia 2022</t>
  </si>
  <si>
    <t>Implementar lineamiento institucional para la atención de las personas con discapacidad intelectual (cognitiva) y psicosocial (mental) en la entidad.</t>
  </si>
  <si>
    <t>Encuesta realizada</t>
  </si>
  <si>
    <t>Reportes de encuesta DIGITURNO</t>
  </si>
  <si>
    <t>Reportes de encuesta canales de atención</t>
  </si>
  <si>
    <t>1 Curso</t>
  </si>
  <si>
    <t>Actualización de los elementos informativos para la atención a la Ciudadanía</t>
  </si>
  <si>
    <t>Traducción de documentos GAC al lenguaje claro</t>
  </si>
  <si>
    <t>Campañas de lenguaje claro</t>
  </si>
  <si>
    <t>Herramienta 360°</t>
  </si>
  <si>
    <t>Ferias y eventos de Atención a la Ciudadanía</t>
  </si>
  <si>
    <t>Informes de avance elaborados</t>
  </si>
  <si>
    <t>Informes de cumplimiento normativo y procedimental</t>
  </si>
  <si>
    <t>Informes de oportunidad</t>
  </si>
  <si>
    <t>Informe de solicitudes de acceso a la información</t>
  </si>
  <si>
    <t>Colaboradores sensibilizados</t>
  </si>
  <si>
    <t>Lineamiento</t>
  </si>
  <si>
    <t>Servicio de asesoría a la gestión contractual</t>
  </si>
  <si>
    <t>Trámites adelantados</t>
  </si>
  <si>
    <t>Diego Armando Páez León</t>
  </si>
  <si>
    <t>Gestión Contractual</t>
  </si>
  <si>
    <t>Servicio de Asesorías en materia de Contratación Pública atendidas en el periodo</t>
  </si>
  <si>
    <t>Trámites contractuales atendidos en el periodo</t>
  </si>
  <si>
    <t>identificar las asesorias que presentan los diferentes colaboradores de la entidad respecto a asuntos relacionados con contratación pública.</t>
  </si>
  <si>
    <t>Medir la cantidad de trámites asignados a cada subgrupo del GGCIM con el fin de identificar aspectos relacionados a cargas de trabajo y fortalecimiento de equipos.</t>
  </si>
  <si>
    <t>Herramientas de divulgación de comunicación externa</t>
  </si>
  <si>
    <t xml:space="preserve"> Gestión  de eventos </t>
  </si>
  <si>
    <t>Herramientas de divulgación de comunicación interna</t>
  </si>
  <si>
    <t>Natalia Pinzón Velásquez</t>
  </si>
  <si>
    <t xml:space="preserve"> Número de eventos atendidos en el periodo </t>
  </si>
  <si>
    <t>Número de boletines publicados en página web</t>
  </si>
  <si>
    <t>Número de edictos publicados</t>
  </si>
  <si>
    <t>Número de publicaciones en redes sociales de la entidad</t>
  </si>
  <si>
    <t>Número de seguidores obtenidos</t>
  </si>
  <si>
    <t>Número de Boletines comunidad publicados</t>
  </si>
  <si>
    <t>Número de Newsletter "URT al Día"</t>
  </si>
  <si>
    <t xml:space="preserve"> Boletines publicados en página web</t>
  </si>
  <si>
    <t>Edictos judiciales</t>
  </si>
  <si>
    <t xml:space="preserve"> publicaciones en redes sociales de la entidad</t>
  </si>
  <si>
    <t>Seguidores nuevosobtenidos en el periodo en redes sociales</t>
  </si>
  <si>
    <t xml:space="preserve"> Eventos </t>
  </si>
  <si>
    <t>Boletín Interno mensual comunidad</t>
  </si>
  <si>
    <t>Newsletter “URT al Día"</t>
  </si>
  <si>
    <t>Asegurar el ciclo vital de la información producida por la Unidad y orientar directrices para este propósito</t>
  </si>
  <si>
    <t>Lina Gamboa</t>
  </si>
  <si>
    <t>GESTIÓN DOCUMENTAL</t>
  </si>
  <si>
    <t>Implementación del SGD</t>
  </si>
  <si>
    <t xml:space="preserve">Avance porcentual de la implementación del SGD en el periodo </t>
  </si>
  <si>
    <t>Cumplimiento en la implementación de las actividades del programadas para el SGD en  la vigencia</t>
  </si>
  <si>
    <t>Asegurar la prestación de los servicios logísticos requeridos por la URT para el logro de sus objetivos</t>
  </si>
  <si>
    <t xml:space="preserve">Establecer y orientar los lineamientos para la Implementación del Subsistema de Gestión Ambiental </t>
  </si>
  <si>
    <t>Alida Gualtero</t>
  </si>
  <si>
    <t>GESTIÓN LOGÍSTICA Y RECURSOS FÍSICOS</t>
  </si>
  <si>
    <t>cumplimiento en la prestación  de los servicios logísticos y recursos físicos</t>
  </si>
  <si>
    <t>Porcentaje del cumplimiento en la prestación de los servicios logísticos  y de recursos físicos en el periodo</t>
  </si>
  <si>
    <t>Implementación del SGA</t>
  </si>
  <si>
    <t xml:space="preserve">Avance porcentual de la implementación del SGA en el periodo </t>
  </si>
  <si>
    <t>Cumplimiento en la oportunidad de prestación de los servicios logísticos y de recursos físicos</t>
  </si>
  <si>
    <t>Cumplimiento en las actividades programadas para la implementación del SGA</t>
  </si>
  <si>
    <t>Porcentaje de  Ejecución  mensual del Plan Estratégico de Talento Humano</t>
  </si>
  <si>
    <t>Plan Estratégico de Talento Humano</t>
  </si>
  <si>
    <t>Mauricio Cortés Acosta</t>
  </si>
  <si>
    <t>GESTIÓN DE TALENTO HUMANO</t>
  </si>
  <si>
    <t>Medir el porcentaje de cumplimiento del Plan Estratégico de Talento Humano, a partir de la ejecución de los planes que locomponen, estos son: Plan Anual de Vacantes y de Previsión de Recursos Humanos, Plan Institucional de Capacitación, Plan de Bienestar e incentivos, y Plan de Trabajo Anual del Subsistema de Gestión de Seguridad y Salud en el Trabajo.</t>
  </si>
  <si>
    <t>Porcentaje de  Ejecución  Mensual del Plan de Bienestar e Incentivos</t>
  </si>
  <si>
    <t>Porcentaje de  Ejecución  Mensual del Plan Institucional de Capacitación</t>
  </si>
  <si>
    <t>Porcentaje Mensual de Provisión de Planta</t>
  </si>
  <si>
    <t xml:space="preserve">Porcentaje de  Ejecución  mensual del Plan de SGSST </t>
  </si>
  <si>
    <t>Personas capacitadas</t>
  </si>
  <si>
    <t>503 funcionarios capacitados en el marco del Plan Institucional de Capacitación</t>
  </si>
  <si>
    <t>Número de funcioanarios capacitados en la vigencia</t>
  </si>
  <si>
    <t>Medir el cumplimiento de la meta de número de personas capacitadas en el marco del Plan Institucional de Capacitación para la vigencia 2021.</t>
  </si>
  <si>
    <t>Informe de estados financieros Elaborados (Corresponde a la remisión, transmisión por CHIP de los estados financieros trimestrales de la Unidad.</t>
  </si>
  <si>
    <t>Control y seguimiento de la infromación financiera y presupuestal de la Unidad</t>
  </si>
  <si>
    <t>Porcentaje de requerimientos atendidos (CDP,RP,PAGOS) en los tiempos establecidos</t>
  </si>
  <si>
    <t>Entrega de 4 Informes en el año</t>
  </si>
  <si>
    <t>(Número de informes de Estados  financieros  emitidos oportunamente/ Número de informes de Estados  financieros exigidos por la norma)*100%</t>
  </si>
  <si>
    <t>12 Informes en el año</t>
  </si>
  <si>
    <t>(Número de Informes Presentados/Número de Informes Solicitados)*100</t>
  </si>
  <si>
    <t>Porcentaje de requerimientos atendidos (CDP,RP,PAGOS) en tiempos * 100</t>
  </si>
  <si>
    <t>GESTION FINANCIERA</t>
  </si>
  <si>
    <t xml:space="preserve">Informes de ejecución de recursos programados en el PAC por las dependencias y territoriales de la URT </t>
  </si>
  <si>
    <t>Número de informes de ejecución del PAC</t>
  </si>
  <si>
    <t>Informes de ejecución Presupuestal</t>
  </si>
  <si>
    <t>Número de Informes mensuales de ejecución presupuestal</t>
  </si>
  <si>
    <t>Publicación del informe del PAA</t>
  </si>
  <si>
    <t>1 Informe públicado</t>
  </si>
  <si>
    <t>Informe PAA Publicado</t>
  </si>
  <si>
    <t>Natalia Andrea Ardila Reyes</t>
  </si>
  <si>
    <t>Diana Maria Granados Serna</t>
  </si>
  <si>
    <t>Cooperación internacional</t>
  </si>
  <si>
    <t>Gestión de TI</t>
  </si>
  <si>
    <t>Gestión de comunicaciones</t>
  </si>
  <si>
    <t>Infraestructura de TI en operación para los servicios de TI</t>
  </si>
  <si>
    <t>Optimización y automatización de procesos de la mesa de servicio asociados a la atención y solución de incidencias y solicitudes</t>
  </si>
  <si>
    <t>Implementar las líneas estratégicas y/o operativas definidas en NUESTRA y que sean focalizadas para 2022, con el fin de fortalecer el Proceso de Articulación Interinstitucional interna y externa.</t>
  </si>
  <si>
    <t>Número de líneas estratégicas y/o operativas implementadas / Número de líneas estratégicas y/o operativas priorizadas</t>
  </si>
  <si>
    <t>Desarrollo de jornadas de comercialización nacionales y territoriales en acompañamiento a las familias beneficiarias</t>
  </si>
  <si>
    <t xml:space="preserve">Garantizar la capacidad operativa del grupo COJAI para atender los procedimientos internos que permitan el cumplimiento de las órdenes relacionadas con proyectos productivos. </t>
  </si>
  <si>
    <t>Número de jornadas de comercialización nacionales y territoriales en acompañamiento a las familias beneficiarias</t>
  </si>
  <si>
    <t>Estrategias de Diálogo Social y trabajo comunitario implementadas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</si>
</sst>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333333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4444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2" fillId="2" borderId="0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vertical="top" wrapText="1"/>
    </xf>
    <xf numFmtId="9" fontId="11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1" fontId="5" fillId="0" borderId="1" xfId="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/>
    <xf numFmtId="9" fontId="5" fillId="0" borderId="1" xfId="1" applyFont="1" applyFill="1" applyBorder="1" applyAlignment="1">
      <alignment horizontal="center" vertical="center"/>
    </xf>
    <xf numFmtId="1" fontId="5" fillId="0" borderId="1" xfId="2" applyNumberFormat="1" applyFont="1" applyFill="1" applyBorder="1" applyAlignment="1" applyProtection="1">
      <alignment horizontal="justify" vertical="center"/>
      <protection locked="0"/>
    </xf>
    <xf numFmtId="1" fontId="5" fillId="0" borderId="1" xfId="2" applyNumberFormat="1" applyFont="1" applyFill="1" applyBorder="1" applyAlignment="1" applyProtection="1">
      <alignment horizontal="justify" vertical="center" wrapText="1"/>
      <protection locked="0"/>
    </xf>
    <xf numFmtId="10" fontId="5" fillId="0" borderId="1" xfId="1" applyNumberFormat="1" applyFont="1" applyFill="1" applyBorder="1" applyAlignment="1">
      <alignment horizontal="left" vertical="center"/>
    </xf>
    <xf numFmtId="10" fontId="5" fillId="0" borderId="1" xfId="1" applyNumberFormat="1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/>
    <xf numFmtId="1" fontId="5" fillId="0" borderId="1" xfId="0" applyNumberFormat="1" applyFont="1" applyFill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164" fontId="11" fillId="0" borderId="1" xfId="4" applyNumberFormat="1" applyFont="1" applyFill="1" applyBorder="1" applyAlignment="1">
      <alignment horizontal="center" vertical="center" wrapText="1"/>
    </xf>
    <xf numFmtId="9" fontId="4" fillId="0" borderId="1" xfId="6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/>
    </xf>
    <xf numFmtId="0" fontId="7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horizontal="justify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7">
    <cellStyle name="40% - Énfasis1" xfId="2" builtinId="31"/>
    <cellStyle name="Millares" xfId="4" builtinId="3"/>
    <cellStyle name="Millares [0]" xfId="3" builtinId="6"/>
    <cellStyle name="Normal" xfId="0" builtinId="0"/>
    <cellStyle name="Normal 2" xfId="5" xr:uid="{2ADED800-9F36-488F-AA8A-7DB5B9833F03}"/>
    <cellStyle name="Porcentaje" xfId="1" builtinId="5"/>
    <cellStyle name="Porcentaje 2" xfId="6" xr:uid="{A500EC9C-FCF7-4F6A-921D-E669426475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s%20trabajo\Plan%20de%20acci&#243;n%202022\Propuestas%20PA%202022\Formato%20productos%20PA%20GPPS%20-%202022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productos%20PA%20-%202022%20OA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productos%20PA%20OCI%2010112021_Revisi&#243;n%20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ol%20interno%20disciplinari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GD%20Formato%20productos%20PA%20-%202022%20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GL%20Formato%20productos%20PA%20-%202022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productos%20PA%20-%202022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os Producto Principal"/>
      <sheetName val="Campos Producto Intermedio"/>
      <sheetName val="Campos Indicador"/>
      <sheetName val="Nomenclatura"/>
      <sheetName val="Plantilla STRATEGOS Plan"/>
      <sheetName val="Plantilla STRATEGOS Indicador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P2" t="str">
            <v>Objetivo 1: Decidir las solicitudes que se encuentren en trámite habilitadas de inscripción de predios en el RTDAF</v>
          </cell>
          <cell r="Q2" t="str">
            <v>Meta 1: 39.637 Solicitudes decididas que se encuentren habilitadas de inscripción de predios en el RTDAF.</v>
          </cell>
        </row>
        <row r="3">
          <cell r="P3" t="str">
            <v>Objetivo 2: Presentar las demandas antes los jueces de restitución de tierras, respecto de las cuales se haya otorgado poder por parte del solicitante.</v>
          </cell>
          <cell r="Q3" t="str">
            <v>Meta 2: 90% de solicitudes inscritas en el RTDAF presentadas ante jueces.</v>
          </cell>
        </row>
        <row r="4">
          <cell r="P4" t="str">
            <v>Objetivo 3: Decidir las solicitudes de protección o levantamiento de protección ruta individual RUPTA.</v>
          </cell>
          <cell r="Q4" t="str">
            <v>Meta 3: 10.847 Solicitudes de protección o levantamiento de protección ruta individual RUPTA.</v>
          </cell>
        </row>
        <row r="5">
          <cell r="P5" t="str">
            <v>Objetivo 1: Decidir administrativamente las solicitudes de comunidades étnicas.</v>
          </cell>
          <cell r="Q5" t="str">
            <v>Meta 1: 260 Solicitudes de comunidades étnicas decididas.</v>
          </cell>
        </row>
        <row r="6">
          <cell r="P6" t="str">
            <v>Objetivo 2: Presentar las demandas de restitución de derechos territoriales de los grupos étnicos ante los jueces de restitución de tierras.</v>
          </cell>
          <cell r="Q6" t="str">
            <v>Meta 2: 249 Demandas de restitución de derechos territoriales de los grupos étnicos presentadas ante jueces especializados.</v>
          </cell>
        </row>
        <row r="7">
          <cell r="P7" t="str">
            <v>Objetivo 3: Decidir las solicitudes de protección o levantamiento de protección ruta étnica RUPTA.</v>
          </cell>
          <cell r="Q7" t="str">
            <v>Meta 3: 186 Solicitudes de protección o levantamiento de protección ruta étnica RUPTA.</v>
          </cell>
        </row>
        <row r="8">
          <cell r="P8" t="str">
            <v>Objetivo 1: Formular, implementar y acompañar los proyectos productivos en cumplimiento de fallos judiciales de restitución de tierras.</v>
          </cell>
          <cell r="Q8" t="str">
            <v>Meta 1: 1.530 Proyectos productivos ejecutados en el marco de la restitución de tierras.</v>
          </cell>
        </row>
        <row r="9">
          <cell r="P9" t="str">
            <v>Objetivo 2: Entregar o compensar los predios en cumplimiento de fallos judiciales de restitución de tierras.</v>
          </cell>
          <cell r="Q9" t="str">
            <v>Meta 2: 3.255 Predios entregados y/o compensados en cumplimiento de fallos judiciales de restitución de tierras.</v>
          </cell>
        </row>
        <row r="10">
          <cell r="P10" t="str">
            <v>Objetivo 3: Brindar acompañamiento a familias con fallos de restitución de tierras que incluye subsidio para implementación de proyectos productivos.</v>
          </cell>
          <cell r="Q10" t="str">
            <v>Meta 3: 1.530 Familias beneficiadas con acompañamiento integral.</v>
          </cell>
        </row>
        <row r="11">
          <cell r="P11" t="str">
            <v>Objetivo: Optimizar la capacidad y el desempeño organizacional, desde el despliegue estratégico, el diseño organizacional, el talento humano y el relacionamiento con las partes interesadas.</v>
          </cell>
          <cell r="Q11" t="str">
            <v xml:space="preserve">Meta: Mejorar el índice del desempeño institucional en el marco del FURAG, para alcanzar una calificación de 90,8 puntos. </v>
          </cell>
        </row>
        <row r="12">
          <cell r="P12" t="str">
            <v>Objetivo: Fortalecer el uso y aprovechamiento de las tecnologías y la información, como insumos esenciales en el logro de los objetivos estratégicos de la Unidad.</v>
          </cell>
          <cell r="Q12" t="str">
            <v>Meta: Cumplir con el 100% de las metas del Plan Estratégico de Tecnología e Información - PETI.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os Producto Principal"/>
      <sheetName val="Campos Producto Intermedio"/>
      <sheetName val="Campos Indicador"/>
      <sheetName val="Nomenclatura"/>
      <sheetName val="Plantilla STRATEGOS Plan"/>
      <sheetName val="Plantilla STRATEGOS Indicador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P2" t="str">
            <v>Objetivo 1: Decidir las solicitudes que se encuentren en trámite habilitadas de inscripción de predios en el RTDAF</v>
          </cell>
          <cell r="Q2" t="str">
            <v>Meta 1: 39.637 Solicitudes decididas que se encuentren habilitadas de inscripción de predios en el RTDAF.</v>
          </cell>
        </row>
        <row r="3">
          <cell r="P3" t="str">
            <v>Objetivo 2: Presentar las demandas antes los jueces de restitución de tierras, respecto de las cuales se haya otorgado poder por parte del solicitante.</v>
          </cell>
          <cell r="Q3" t="str">
            <v>Meta 2: 90% de solicitudes inscritas en el RTDAF presentadas ante jueces.</v>
          </cell>
        </row>
        <row r="4">
          <cell r="P4" t="str">
            <v>Objetivo 3: Decidir las solicitudes de protección o levantamiento de protección ruta individual RUPTA.</v>
          </cell>
          <cell r="Q4" t="str">
            <v>Meta 3: 10.847 Solicitudes de protección o levantamiento de protección ruta individual RUPTA.</v>
          </cell>
        </row>
        <row r="5">
          <cell r="P5" t="str">
            <v>Objetivo 1: Decidir administrativamente las solicitudes de comunidades étnicas.</v>
          </cell>
          <cell r="Q5" t="str">
            <v>Meta 1: 260 Solicitudes de comunidades étnicas decididas.</v>
          </cell>
        </row>
        <row r="6">
          <cell r="P6" t="str">
            <v>Objetivo 2: Presentar las demandas de restitución de derechos territoriales de los grupos étnicos ante los jueces de restitución de tierras.</v>
          </cell>
          <cell r="Q6" t="str">
            <v>Meta 2: 249 Demandas de restitución de derechos territoriales de los grupos étnicos presentadas ante jueces especializados.</v>
          </cell>
        </row>
        <row r="7">
          <cell r="P7" t="str">
            <v>Objetivo 3: Decidir las solicitudes de protección o levantamiento de protección ruta étnica RUPTA.</v>
          </cell>
          <cell r="Q7" t="str">
            <v>Meta 3: 186 Solicitudes de protección o levantamiento de protección ruta étnica RUPTA.</v>
          </cell>
        </row>
        <row r="8">
          <cell r="P8" t="str">
            <v>Objetivo 1: Formular, implementar y acompañar los proyectos productivos en cumplimiento de fallos judiciales de restitución de tierras.</v>
          </cell>
          <cell r="Q8" t="str">
            <v>Meta 1: 1.530 Proyectos productivos ejecutados en el marco de la restitución de tierras.</v>
          </cell>
        </row>
        <row r="9">
          <cell r="P9" t="str">
            <v>Objetivo 2: Entregar o compensar los predios en cumplimiento de fallos judiciales de restitución de tierras.</v>
          </cell>
          <cell r="Q9" t="str">
            <v>Meta 2: 3.255 Predios entregados y/o compensados en cumplimiento de fallos judiciales de restitución de tierras.</v>
          </cell>
        </row>
        <row r="10">
          <cell r="P10" t="str">
            <v>Objetivo 3: Brindar acompañamiento a familias con fallos de restitución de tierras que incluye subsidio para implementación de proyectos productivos.</v>
          </cell>
          <cell r="Q10" t="str">
            <v>Meta 3: 1.530 Familias beneficiadas con acompañamiento integral.</v>
          </cell>
        </row>
        <row r="11">
          <cell r="P11" t="str">
            <v>Objetivo: Optimizar la capacidad y el desempeño organizacional, desde el despliegue estratégico, el diseño organizacional, el talento humano y el relacionamiento con las partes interesadas.</v>
          </cell>
          <cell r="Q11" t="str">
            <v xml:space="preserve">Meta: Mejorar el índice del desempeño institucional en el marco del FURAG, para alcanzar una calificación de 90,8 puntos. </v>
          </cell>
        </row>
        <row r="12">
          <cell r="P12" t="str">
            <v>Objetivo: Fortalecer el uso y aprovechamiento de las tecnologías y la información, como insumos esenciales en el logro de los objetivos estratégicos de la Unidad.</v>
          </cell>
          <cell r="Q12" t="str">
            <v>Meta: Cumplir con el 100% de las metas del Plan Estratégico de Tecnología e Información - PETI.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os Producto Principal"/>
      <sheetName val="Campos Producto Intermedio"/>
      <sheetName val="Campos Indicador"/>
      <sheetName val="Nomenclatura"/>
      <sheetName val="Plantilla STRATEGOS Plan"/>
      <sheetName val="Plantilla STRATEGOS Indicador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P2" t="str">
            <v>Objetivo 1: Decidir las solicitudes que se encuentren en trámite habilitadas de inscripción de predios en el RTDAF</v>
          </cell>
          <cell r="Q2" t="str">
            <v>Meta 1: 39.637 Solicitudes decididas que se encuentren habilitadas de inscripción de predios en el RTDAF.</v>
          </cell>
        </row>
        <row r="3">
          <cell r="P3" t="str">
            <v>Objetivo 2: Presentar las demandas antes los jueces de restitución de tierras, respecto de las cuales se haya otorgado poder por parte del solicitante.</v>
          </cell>
          <cell r="Q3" t="str">
            <v>Meta 2: 90% de solicitudes inscritas en el RTDAF presentadas ante jueces.</v>
          </cell>
        </row>
        <row r="4">
          <cell r="P4" t="str">
            <v>Objetivo 3: Decidir las solicitudes de protección o levantamiento de protección ruta individual RUPTA.</v>
          </cell>
          <cell r="Q4" t="str">
            <v>Meta 3: 10.847 Solicitudes de protección o levantamiento de protección ruta individual RUPTA.</v>
          </cell>
        </row>
        <row r="5">
          <cell r="P5" t="str">
            <v>Objetivo 1: Decidir administrativamente las solicitudes de comunidades étnicas.</v>
          </cell>
          <cell r="Q5" t="str">
            <v>Meta 1: 260 Solicitudes de comunidades étnicas decididas.</v>
          </cell>
        </row>
        <row r="6">
          <cell r="P6" t="str">
            <v>Objetivo 2: Presentar las demandas de restitución de derechos territoriales de los grupos étnicos ante los jueces de restitución de tierras.</v>
          </cell>
          <cell r="Q6" t="str">
            <v>Meta 2: 249 Demandas de restitución de derechos territoriales de los grupos étnicos presentadas ante jueces especializados.</v>
          </cell>
        </row>
        <row r="7">
          <cell r="P7" t="str">
            <v>Objetivo 3: Decidir las solicitudes de protección o levantamiento de protección ruta étnica RUPTA.</v>
          </cell>
          <cell r="Q7" t="str">
            <v>Meta 3: 186 Solicitudes de protección o levantamiento de protección ruta étnica RUPTA.</v>
          </cell>
        </row>
        <row r="8">
          <cell r="P8" t="str">
            <v>Objetivo 1: Formular, implementar y acompañar los proyectos productivos en cumplimiento de fallos judiciales de restitución de tierras.</v>
          </cell>
          <cell r="Q8" t="str">
            <v>Meta 1: 1.530 Proyectos productivos ejecutados en el marco de la restitución de tierras.</v>
          </cell>
        </row>
        <row r="9">
          <cell r="P9" t="str">
            <v>Objetivo 2: Entregar o compensar los predios en cumplimiento de fallos judiciales de restitución de tierras.</v>
          </cell>
          <cell r="Q9" t="str">
            <v>Meta 2: 3.255 Predios entregados y/o compensados en cumplimiento de fallos judiciales de restitución de tierras.</v>
          </cell>
        </row>
        <row r="10">
          <cell r="P10" t="str">
            <v>Objetivo 3: Brindar acompañamiento a familias con fallos de restitución de tierras que incluye subsidio para implementación de proyectos productivos.</v>
          </cell>
          <cell r="Q10" t="str">
            <v>Meta 3: 1.530 Familias beneficiadas con acompañamiento integral.</v>
          </cell>
        </row>
        <row r="11">
          <cell r="P11" t="str">
            <v>Objetivo: Optimizar la capacidad y el desempeño organizacional, desde el despliegue estratégico, el diseño organizacional, el talento humano y el relacionamiento con las partes interesadas.</v>
          </cell>
          <cell r="Q11" t="str">
            <v xml:space="preserve">Meta: Mejorar el índice del desempeño institucional en el marco del FURAG, para alcanzar una calificación de 90,8 puntos. </v>
          </cell>
        </row>
        <row r="12">
          <cell r="P12" t="str">
            <v>Objetivo: Fortalecer el uso y aprovechamiento de las tecnologías y la información, como insumos esenciales en el logro de los objetivos estratégicos de la Unidad.</v>
          </cell>
          <cell r="Q12" t="str">
            <v>Meta: Cumplir con el 100% de las metas del Plan Estratégico de Tecnología e Información - PETI.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os Producto Principal"/>
      <sheetName val="Campos Producto Intermedio"/>
      <sheetName val="Campos Indicador"/>
      <sheetName val="Nomenclatura"/>
      <sheetName val="Plantilla STRATEGOS Plan"/>
      <sheetName val="Plantilla STRATEGOS Indicador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P2" t="str">
            <v>Objetivo 1: Decidir las solicitudes que se encuentren en trámite habilitadas de inscripción de predios en el RTDAF</v>
          </cell>
          <cell r="Q2" t="str">
            <v>Meta 1: 39.637 Solicitudes decididas que se encuentren habilitadas de inscripción de predios en el RTDAF.</v>
          </cell>
        </row>
        <row r="3">
          <cell r="P3" t="str">
            <v>Objetivo 2: Presentar las demandas antes los jueces de restitución de tierras, respecto de las cuales se haya otorgado poder por parte del solicitante.</v>
          </cell>
          <cell r="Q3" t="str">
            <v>Meta 2: 90% de solicitudes inscritas en el RTDAF presentadas ante jueces.</v>
          </cell>
        </row>
        <row r="4">
          <cell r="P4" t="str">
            <v>Objetivo 3: Decidir las solicitudes de protección o levantamiento de protección ruta individual RUPTA.</v>
          </cell>
          <cell r="Q4" t="str">
            <v>Meta 3: 10.847 Solicitudes de protección o levantamiento de protección ruta individual RUPTA.</v>
          </cell>
        </row>
        <row r="5">
          <cell r="P5" t="str">
            <v>Objetivo 1: Decidir administrativamente las solicitudes de comunidades étnicas.</v>
          </cell>
          <cell r="Q5" t="str">
            <v>Meta 1: 260 Solicitudes de comunidades étnicas decididas.</v>
          </cell>
        </row>
        <row r="6">
          <cell r="P6" t="str">
            <v>Objetivo 2: Presentar las demandas de restitución de derechos territoriales de los grupos étnicos ante los jueces de restitución de tierras.</v>
          </cell>
          <cell r="Q6" t="str">
            <v>Meta 2: 249 Demandas de restitución de derechos territoriales de los grupos étnicos presentadas ante jueces especializados.</v>
          </cell>
        </row>
        <row r="7">
          <cell r="P7" t="str">
            <v>Objetivo 3: Decidir las solicitudes de protección o levantamiento de protección ruta étnica RUPTA.</v>
          </cell>
          <cell r="Q7" t="str">
            <v>Meta 3: 186 Solicitudes de protección o levantamiento de protección ruta étnica RUPTA.</v>
          </cell>
        </row>
        <row r="8">
          <cell r="P8" t="str">
            <v>Objetivo 1: Formular, implementar y acompañar los proyectos productivos en cumplimiento de fallos judiciales de restitución de tierras.</v>
          </cell>
          <cell r="Q8" t="str">
            <v>Meta 1: 1.530 Proyectos productivos ejecutados en el marco de la restitución de tierras.</v>
          </cell>
        </row>
        <row r="9">
          <cell r="P9" t="str">
            <v>Objetivo 2: Entregar o compensar los predios en cumplimiento de fallos judiciales de restitución de tierras.</v>
          </cell>
          <cell r="Q9" t="str">
            <v>Meta 2: 3.255 Predios entregados y/o compensados en cumplimiento de fallos judiciales de restitución de tierras.</v>
          </cell>
        </row>
        <row r="10">
          <cell r="P10" t="str">
            <v>Objetivo 3: Brindar acompañamiento a familias con fallos de restitución de tierras que incluye subsidio para implementación de proyectos productivos.</v>
          </cell>
          <cell r="Q10" t="str">
            <v>Meta 3: 1.530 Familias beneficiadas con acompañamiento integral.</v>
          </cell>
        </row>
        <row r="11">
          <cell r="P11" t="str">
            <v>Objetivo: Optimizar la capacidad y el desempeño organizacional, desde el despliegue estratégico, el diseño organizacional, el talento humano y el relacionamiento con las partes interesadas.</v>
          </cell>
          <cell r="Q11" t="str">
            <v xml:space="preserve">Meta: Mejorar el índice del desempeño institucional en el marco del FURAG, para alcanzar una calificación de 90,8 puntos. </v>
          </cell>
        </row>
        <row r="12">
          <cell r="P12" t="str">
            <v>Objetivo: Fortalecer el uso y aprovechamiento de las tecnologías y la información, como insumos esenciales en el logro de los objetivos estratégicos de la Unidad.</v>
          </cell>
          <cell r="Q12" t="str">
            <v>Meta: Cumplir con el 100% de las metas del Plan Estratégico de Tecnología e Información - PETI.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os Producto Principal"/>
      <sheetName val="Campos Producto Intermedio"/>
      <sheetName val="Campos Indicador"/>
      <sheetName val="Nomenclatura"/>
      <sheetName val="Plantilla STRATEGOS Plan"/>
      <sheetName val="Plantilla STRATEGOS Indicador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P2" t="str">
            <v>Objetivo 1: Decidir las solicitudes que se encuentren en trámite habilitadas de inscripción de predios en el RTDAF</v>
          </cell>
          <cell r="Q2" t="str">
            <v>Meta 1: 39.637 Solicitudes decididas que se encuentren habilitadas de inscripción de predios en el RTDAF.</v>
          </cell>
        </row>
        <row r="3">
          <cell r="P3" t="str">
            <v>Objetivo 2: Presentar las demandas antes los jueces de restitución de tierras, respecto de las cuales se haya otorgado poder por parte del solicitante.</v>
          </cell>
          <cell r="Q3" t="str">
            <v>Meta 2: 90% de solicitudes inscritas en el RTDAF presentadas ante jueces.</v>
          </cell>
        </row>
        <row r="4">
          <cell r="P4" t="str">
            <v>Objetivo 3: Decidir las solicitudes de protección o levantamiento de protección ruta individual RUPTA.</v>
          </cell>
          <cell r="Q4" t="str">
            <v>Meta 3: 10.847 Solicitudes de protección o levantamiento de protección ruta individual RUPTA.</v>
          </cell>
        </row>
        <row r="5">
          <cell r="P5" t="str">
            <v>Objetivo 1: Decidir administrativamente las solicitudes de comunidades étnicas.</v>
          </cell>
          <cell r="Q5" t="str">
            <v>Meta 1: 260 Solicitudes de comunidades étnicas decididas.</v>
          </cell>
        </row>
        <row r="6">
          <cell r="P6" t="str">
            <v>Objetivo 2: Presentar las demandas de restitución de derechos territoriales de los grupos étnicos ante los jueces de restitución de tierras.</v>
          </cell>
          <cell r="Q6" t="str">
            <v>Meta 2: 249 Demandas de restitución de derechos territoriales de los grupos étnicos presentadas ante jueces especializados.</v>
          </cell>
        </row>
        <row r="7">
          <cell r="P7" t="str">
            <v>Objetivo 3: Decidir las solicitudes de protección o levantamiento de protección ruta étnica RUPTA.</v>
          </cell>
          <cell r="Q7" t="str">
            <v>Meta 3: 186 Solicitudes de protección o levantamiento de protección ruta étnica RUPTA.</v>
          </cell>
        </row>
        <row r="8">
          <cell r="P8" t="str">
            <v>Objetivo 1: Formular, implementar y acompañar los proyectos productivos en cumplimiento de fallos judiciales de restitución de tierras.</v>
          </cell>
          <cell r="Q8" t="str">
            <v>Meta 1: 1.530 Proyectos productivos ejecutados en el marco de la restitución de tierras.</v>
          </cell>
        </row>
        <row r="9">
          <cell r="P9" t="str">
            <v>Objetivo 2: Entregar o compensar los predios en cumplimiento de fallos judiciales de restitución de tierras.</v>
          </cell>
          <cell r="Q9" t="str">
            <v>Meta 2: 3.255 Predios entregados y/o compensados en cumplimiento de fallos judiciales de restitución de tierras.</v>
          </cell>
        </row>
        <row r="10">
          <cell r="P10" t="str">
            <v>Objetivo 3: Brindar acompañamiento a familias con fallos de restitución de tierras que incluye subsidio para implementación de proyectos productivos.</v>
          </cell>
          <cell r="Q10" t="str">
            <v>Meta 3: 1.530 Familias beneficiadas con acompañamiento integral.</v>
          </cell>
        </row>
        <row r="11">
          <cell r="P11" t="str">
            <v>Objetivo: Optimizar la capacidad y el desempeño organizacional, desde el despliegue estratégico, el diseño organizacional, el talento humano y el relacionamiento con las partes interesadas.</v>
          </cell>
          <cell r="Q11" t="str">
            <v xml:space="preserve">Meta: Mejorar el índice del desempeño institucional en el marco del FURAG, para alcanzar una calificación de 90,8 puntos. </v>
          </cell>
        </row>
        <row r="12">
          <cell r="P12" t="str">
            <v>Objetivo: Fortalecer el uso y aprovechamiento de las tecnologías y la información, como insumos esenciales en el logro de los objetivos estratégicos de la Unidad.</v>
          </cell>
          <cell r="Q12" t="str">
            <v>Meta: Cumplir con el 100% de las metas del Plan Estratégico de Tecnología e Información - PETI.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os Producto Principal"/>
      <sheetName val="Campos Producto Intermedio"/>
      <sheetName val="Campos Indicador"/>
      <sheetName val="Nomenclatura"/>
      <sheetName val="Plantilla STRATEGOS Plan"/>
      <sheetName val="Plantilla STRATEGOS Indicador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P2" t="str">
            <v>Objetivo 1: Decidir las solicitudes que se encuentren en trámite habilitadas de inscripción de predios en el RTDAF</v>
          </cell>
          <cell r="Q2" t="str">
            <v>Meta 1: 39.637 Solicitudes decididas que se encuentren habilitadas de inscripción de predios en el RTDAF.</v>
          </cell>
        </row>
        <row r="3">
          <cell r="P3" t="str">
            <v>Objetivo 2: Presentar las demandas antes los jueces de restitución de tierras, respecto de las cuales se haya otorgado poder por parte del solicitante.</v>
          </cell>
          <cell r="Q3" t="str">
            <v>Meta 2: 90% de solicitudes inscritas en el RTDAF presentadas ante jueces.</v>
          </cell>
        </row>
        <row r="4">
          <cell r="P4" t="str">
            <v>Objetivo 3: Decidir las solicitudes de protección o levantamiento de protección ruta individual RUPTA.</v>
          </cell>
          <cell r="Q4" t="str">
            <v>Meta 3: 10.847 Solicitudes de protección o levantamiento de protección ruta individual RUPTA.</v>
          </cell>
        </row>
        <row r="5">
          <cell r="P5" t="str">
            <v>Objetivo 1: Decidir administrativamente las solicitudes de comunidades étnicas.</v>
          </cell>
          <cell r="Q5" t="str">
            <v>Meta 1: 260 Solicitudes de comunidades étnicas decididas.</v>
          </cell>
        </row>
        <row r="6">
          <cell r="P6" t="str">
            <v>Objetivo 2: Presentar las demandas de restitución de derechos territoriales de los grupos étnicos ante los jueces de restitución de tierras.</v>
          </cell>
          <cell r="Q6" t="str">
            <v>Meta 2: 249 Demandas de restitución de derechos territoriales de los grupos étnicos presentadas ante jueces especializados.</v>
          </cell>
        </row>
        <row r="7">
          <cell r="P7" t="str">
            <v>Objetivo 3: Decidir las solicitudes de protección o levantamiento de protección ruta étnica RUPTA.</v>
          </cell>
          <cell r="Q7" t="str">
            <v>Meta 3: 186 Solicitudes de protección o levantamiento de protección ruta étnica RUPTA.</v>
          </cell>
        </row>
        <row r="8">
          <cell r="P8" t="str">
            <v>Objetivo 1: Formular, implementar y acompañar los proyectos productivos en cumplimiento de fallos judiciales de restitución de tierras.</v>
          </cell>
          <cell r="Q8" t="str">
            <v>Meta 1: 1.530 Proyectos productivos ejecutados en el marco de la restitución de tierras.</v>
          </cell>
        </row>
        <row r="9">
          <cell r="P9" t="str">
            <v>Objetivo 2: Entregar o compensar los predios en cumplimiento de fallos judiciales de restitución de tierras.</v>
          </cell>
          <cell r="Q9" t="str">
            <v>Meta 2: 3.255 Predios entregados y/o compensados en cumplimiento de fallos judiciales de restitución de tierras.</v>
          </cell>
        </row>
        <row r="10">
          <cell r="P10" t="str">
            <v>Objetivo 3: Brindar acompañamiento a familias con fallos de restitución de tierras que incluye subsidio para implementación de proyectos productivos.</v>
          </cell>
          <cell r="Q10" t="str">
            <v>Meta 3: 1.530 Familias beneficiadas con acompañamiento integral.</v>
          </cell>
        </row>
        <row r="11">
          <cell r="P11" t="str">
            <v>Objetivo: Optimizar la capacidad y el desempeño organizacional, desde el despliegue estratégico, el diseño organizacional, el talento humano y el relacionamiento con las partes interesadas.</v>
          </cell>
          <cell r="Q11" t="str">
            <v xml:space="preserve">Meta: Mejorar el índice del desempeño institucional en el marco del FURAG, para alcanzar una calificación de 90,8 puntos. </v>
          </cell>
        </row>
        <row r="12">
          <cell r="P12" t="str">
            <v>Objetivo: Fortalecer el uso y aprovechamiento de las tecnologías y la información, como insumos esenciales en el logro de los objetivos estratégicos de la Unidad.</v>
          </cell>
          <cell r="Q12" t="str">
            <v>Meta: Cumplir con el 100% de las metas del Plan Estratégico de Tecnología e Información - PETI.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os Producto Principal"/>
      <sheetName val="Campos Producto Intermedio"/>
      <sheetName val="Campos Indicador"/>
      <sheetName val="Nomenclatura"/>
      <sheetName val="Plantilla STRATEGOS Plan"/>
      <sheetName val="Plantilla STRATEGOS Plan (2)"/>
      <sheetName val="Plantilla STRATEGOS Indicador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P2" t="str">
            <v>Objetivo 1: Decidir las solicitudes que se encuentren en trámite habilitadas de inscripción de predios en el RTDAF</v>
          </cell>
          <cell r="Q2" t="str">
            <v>Meta 1: 39.637 Solicitudes decididas que se encuentren habilitadas de inscripción de predios en el RTDAF.</v>
          </cell>
        </row>
        <row r="3">
          <cell r="P3" t="str">
            <v>Objetivo 2: Presentar las demandas antes los jueces de restitución de tierras, respecto de las cuales se haya otorgado poder por parte del solicitante.</v>
          </cell>
          <cell r="Q3" t="str">
            <v>Meta 2: 90% de solicitudes inscritas en el RTDAF presentadas ante jueces.</v>
          </cell>
        </row>
        <row r="4">
          <cell r="P4" t="str">
            <v>Objetivo 3: Decidir las solicitudes de protección o levantamiento de protección ruta individual RUPTA.</v>
          </cell>
          <cell r="Q4" t="str">
            <v>Meta 3: 10.847 Solicitudes de protección o levantamiento de protección ruta individual RUPTA.</v>
          </cell>
        </row>
        <row r="5">
          <cell r="P5" t="str">
            <v>Objetivo 1: Decidir administrativamente las solicitudes de comunidades étnicas.</v>
          </cell>
          <cell r="Q5" t="str">
            <v>Meta 1: 260 Solicitudes de comunidades étnicas decididas.</v>
          </cell>
        </row>
        <row r="6">
          <cell r="P6" t="str">
            <v>Objetivo 2: Presentar las demandas de restitución de derechos territoriales de los grupos étnicos ante los jueces de restitución de tierras.</v>
          </cell>
          <cell r="Q6" t="str">
            <v>Meta 2: 249 Demandas de restitución de derechos territoriales de los grupos étnicos presentadas ante jueces especializados.</v>
          </cell>
        </row>
        <row r="7">
          <cell r="P7" t="str">
            <v>Objetivo 3: Decidir las solicitudes de protección o levantamiento de protección ruta étnica RUPTA.</v>
          </cell>
          <cell r="Q7" t="str">
            <v>Meta 3: 186 Solicitudes de protección o levantamiento de protección ruta étnica RUPTA.</v>
          </cell>
        </row>
        <row r="8">
          <cell r="P8" t="str">
            <v>Objetivo 1: Formular, implementar y acompañar los proyectos productivos en cumplimiento de fallos judiciales de restitución de tierras.</v>
          </cell>
          <cell r="Q8" t="str">
            <v>Meta 1: 1.530 Proyectos productivos ejecutados en el marco de la restitución de tierras.</v>
          </cell>
        </row>
        <row r="9">
          <cell r="P9" t="str">
            <v>Objetivo 2: Entregar o compensar los predios en cumplimiento de fallos judiciales de restitución de tierras.</v>
          </cell>
          <cell r="Q9" t="str">
            <v>Meta 2: 3.255 Predios entregados y/o compensados en cumplimiento de fallos judiciales de restitución de tierras.</v>
          </cell>
        </row>
        <row r="10">
          <cell r="P10" t="str">
            <v>Objetivo 3: Brindar acompañamiento a familias con fallos de restitución de tierras que incluye subsidio para implementación de proyectos productivos.</v>
          </cell>
          <cell r="Q10" t="str">
            <v>Meta 3: 1.530 Familias beneficiadas con acompañamiento integral.</v>
          </cell>
        </row>
        <row r="11">
          <cell r="P11" t="str">
            <v>Objetivo: Optimizar la capacidad y el desempeño organizacional, desde el despliegue estratégico, el diseño organizacional, el talento humano y el relacionamiento con las partes interesadas.</v>
          </cell>
          <cell r="Q11" t="str">
            <v xml:space="preserve">Meta: Mejorar el índice del desempeño institucional en el marco del FURAG, para alcanzar una calificación de 90,8 puntos. </v>
          </cell>
        </row>
        <row r="12">
          <cell r="P12" t="str">
            <v>Objetivo: Fortalecer el uso y aprovechamiento de las tecnologías y la información, como insumos esenciales en el logro de los objetivos estratégicos de la Unidad.</v>
          </cell>
          <cell r="Q12" t="str">
            <v>Meta: Cumplir con el 100% de las metas del Plan Estratégico de Tecnología e Información - PETI.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4CC09-5AF6-6947-B83B-965F10320FE0}">
  <sheetPr>
    <pageSetUpPr fitToPage="1"/>
  </sheetPr>
  <dimension ref="A1:P230"/>
  <sheetViews>
    <sheetView tabSelected="1" zoomScale="98" zoomScaleNormal="98" zoomScaleSheetLayoutView="98" workbookViewId="0">
      <selection activeCell="F138" sqref="F138"/>
    </sheetView>
  </sheetViews>
  <sheetFormatPr baseColWidth="10" defaultColWidth="10.875" defaultRowHeight="12.75" x14ac:dyDescent="0.2"/>
  <cols>
    <col min="1" max="1" width="40.875" style="3" customWidth="1"/>
    <col min="2" max="2" width="27.375" style="3" bestFit="1" customWidth="1"/>
    <col min="3" max="3" width="32" style="3" customWidth="1"/>
    <col min="4" max="4" width="33.375" style="3" customWidth="1"/>
    <col min="5" max="5" width="32.5" style="3" customWidth="1"/>
    <col min="6" max="6" width="7.875" style="4" bestFit="1" customWidth="1"/>
    <col min="7" max="7" width="12" style="4" bestFit="1" customWidth="1"/>
    <col min="8" max="8" width="38.5" style="3" bestFit="1" customWidth="1"/>
    <col min="9" max="9" width="40" style="58" bestFit="1" customWidth="1"/>
    <col min="10" max="10" width="43.5" style="58" bestFit="1" customWidth="1"/>
    <col min="11" max="11" width="44" style="58" bestFit="1" customWidth="1"/>
    <col min="12" max="12" width="44.375" style="58" bestFit="1" customWidth="1"/>
    <col min="13" max="13" width="49.5" style="58" bestFit="1" customWidth="1"/>
    <col min="14" max="14" width="32.375" style="58" customWidth="1"/>
    <col min="15" max="15" width="8.375" style="4" bestFit="1" customWidth="1"/>
    <col min="16" max="16" width="10.875" style="4"/>
    <col min="17" max="16384" width="10.875" style="3"/>
  </cols>
  <sheetData>
    <row r="1" spans="1:16" x14ac:dyDescent="0.2">
      <c r="A1" s="62" t="s">
        <v>0</v>
      </c>
      <c r="B1" s="62" t="s">
        <v>61</v>
      </c>
      <c r="C1" s="62" t="s">
        <v>1</v>
      </c>
      <c r="D1" s="62" t="s">
        <v>2</v>
      </c>
      <c r="E1" s="64" t="s">
        <v>3</v>
      </c>
      <c r="F1" s="62" t="s">
        <v>39</v>
      </c>
      <c r="G1" s="62" t="s">
        <v>40</v>
      </c>
      <c r="H1" s="62" t="s">
        <v>41</v>
      </c>
      <c r="I1" s="62" t="s">
        <v>49</v>
      </c>
      <c r="J1" s="62"/>
      <c r="K1" s="62"/>
      <c r="L1" s="65" t="s">
        <v>80</v>
      </c>
      <c r="M1" s="65" t="s">
        <v>2</v>
      </c>
      <c r="N1" s="65" t="s">
        <v>3</v>
      </c>
      <c r="O1" s="64" t="s">
        <v>39</v>
      </c>
      <c r="P1" s="64" t="s">
        <v>40</v>
      </c>
    </row>
    <row r="2" spans="1:16" ht="18" customHeight="1" x14ac:dyDescent="0.2">
      <c r="A2" s="63"/>
      <c r="B2" s="63"/>
      <c r="C2" s="63"/>
      <c r="D2" s="63"/>
      <c r="E2" s="65"/>
      <c r="F2" s="63"/>
      <c r="G2" s="63"/>
      <c r="H2" s="63"/>
      <c r="I2" s="21" t="s">
        <v>44</v>
      </c>
      <c r="J2" s="21" t="s">
        <v>45</v>
      </c>
      <c r="K2" s="21" t="s">
        <v>46</v>
      </c>
      <c r="L2" s="66"/>
      <c r="M2" s="66"/>
      <c r="N2" s="66"/>
      <c r="O2" s="65"/>
      <c r="P2" s="65"/>
    </row>
    <row r="3" spans="1:16" ht="63.75" x14ac:dyDescent="0.2">
      <c r="A3" s="9" t="s">
        <v>86</v>
      </c>
      <c r="B3" s="8" t="s">
        <v>77</v>
      </c>
      <c r="C3" s="9" t="s">
        <v>87</v>
      </c>
      <c r="D3" s="8" t="s">
        <v>88</v>
      </c>
      <c r="E3" s="9" t="s">
        <v>94</v>
      </c>
      <c r="F3" s="22">
        <v>11980</v>
      </c>
      <c r="G3" s="20" t="s">
        <v>127</v>
      </c>
      <c r="H3" s="25" t="s">
        <v>89</v>
      </c>
      <c r="I3" s="55" t="s">
        <v>47</v>
      </c>
      <c r="J3" s="55" t="s">
        <v>48</v>
      </c>
      <c r="K3" s="55" t="s">
        <v>484</v>
      </c>
      <c r="L3" s="55" t="s">
        <v>145</v>
      </c>
      <c r="M3" s="55" t="s">
        <v>139</v>
      </c>
      <c r="N3" s="55" t="s">
        <v>149</v>
      </c>
      <c r="O3" s="9">
        <v>62</v>
      </c>
      <c r="P3" s="9" t="s">
        <v>154</v>
      </c>
    </row>
    <row r="4" spans="1:16" ht="25.5" x14ac:dyDescent="0.2">
      <c r="A4" s="9"/>
      <c r="B4" s="8"/>
      <c r="C4" s="9"/>
      <c r="D4" s="8"/>
      <c r="E4" s="9"/>
      <c r="F4" s="20"/>
      <c r="G4" s="20"/>
      <c r="H4" s="25"/>
      <c r="I4" s="16"/>
      <c r="J4" s="16"/>
      <c r="K4" s="16"/>
      <c r="L4" s="8" t="s">
        <v>146</v>
      </c>
      <c r="M4" s="8" t="s">
        <v>140</v>
      </c>
      <c r="N4" s="8" t="s">
        <v>150</v>
      </c>
      <c r="O4" s="9">
        <v>78</v>
      </c>
      <c r="P4" s="9" t="s">
        <v>154</v>
      </c>
    </row>
    <row r="5" spans="1:16" ht="25.5" x14ac:dyDescent="0.2">
      <c r="A5" s="9"/>
      <c r="B5" s="8"/>
      <c r="C5" s="9"/>
      <c r="D5" s="8"/>
      <c r="E5" s="9"/>
      <c r="F5" s="20"/>
      <c r="G5" s="20"/>
      <c r="H5" s="25"/>
      <c r="I5" s="16"/>
      <c r="J5" s="16"/>
      <c r="K5" s="16"/>
      <c r="L5" s="26" t="s">
        <v>147</v>
      </c>
      <c r="M5" s="8" t="s">
        <v>141</v>
      </c>
      <c r="N5" s="8" t="s">
        <v>151</v>
      </c>
      <c r="O5" s="9">
        <v>10</v>
      </c>
      <c r="P5" s="20" t="s">
        <v>53</v>
      </c>
    </row>
    <row r="6" spans="1:16" ht="25.5" x14ac:dyDescent="0.2">
      <c r="A6" s="9"/>
      <c r="B6" s="8"/>
      <c r="C6" s="9"/>
      <c r="D6" s="8"/>
      <c r="E6" s="9"/>
      <c r="F6" s="20"/>
      <c r="G6" s="20"/>
      <c r="H6" s="25"/>
      <c r="I6" s="16"/>
      <c r="J6" s="16"/>
      <c r="K6" s="16"/>
      <c r="L6" s="16" t="s">
        <v>142</v>
      </c>
      <c r="M6" s="8" t="s">
        <v>143</v>
      </c>
      <c r="N6" s="8" t="s">
        <v>152</v>
      </c>
      <c r="O6" s="20">
        <v>64</v>
      </c>
      <c r="P6" s="20" t="s">
        <v>42</v>
      </c>
    </row>
    <row r="7" spans="1:16" ht="25.5" x14ac:dyDescent="0.2">
      <c r="A7" s="9"/>
      <c r="B7" s="8"/>
      <c r="C7" s="9"/>
      <c r="D7" s="8"/>
      <c r="E7" s="9"/>
      <c r="F7" s="20"/>
      <c r="G7" s="20"/>
      <c r="H7" s="25"/>
      <c r="I7" s="16"/>
      <c r="J7" s="16"/>
      <c r="K7" s="16"/>
      <c r="L7" s="16" t="s">
        <v>148</v>
      </c>
      <c r="M7" s="8" t="s">
        <v>144</v>
      </c>
      <c r="N7" s="8" t="s">
        <v>153</v>
      </c>
      <c r="O7" s="9">
        <v>4</v>
      </c>
      <c r="P7" s="20" t="s">
        <v>53</v>
      </c>
    </row>
    <row r="8" spans="1:16" ht="89.25" x14ac:dyDescent="0.2">
      <c r="A8" s="9"/>
      <c r="B8" s="8"/>
      <c r="C8" s="9"/>
      <c r="D8" s="8"/>
      <c r="E8" s="9"/>
      <c r="F8" s="20"/>
      <c r="G8" s="20"/>
      <c r="H8" s="25"/>
      <c r="I8" s="16"/>
      <c r="J8" s="16"/>
      <c r="K8" s="16"/>
      <c r="L8" s="16" t="s">
        <v>200</v>
      </c>
      <c r="M8" s="8" t="s">
        <v>201</v>
      </c>
      <c r="N8" s="25" t="s">
        <v>212</v>
      </c>
      <c r="O8" s="33">
        <v>1</v>
      </c>
      <c r="P8" s="9" t="s">
        <v>42</v>
      </c>
    </row>
    <row r="9" spans="1:16" ht="114.75" x14ac:dyDescent="0.2">
      <c r="A9" s="9"/>
      <c r="B9" s="8"/>
      <c r="C9" s="9"/>
      <c r="D9" s="8"/>
      <c r="E9" s="9"/>
      <c r="F9" s="20"/>
      <c r="G9" s="20"/>
      <c r="H9" s="25"/>
      <c r="I9" s="16"/>
      <c r="J9" s="16"/>
      <c r="K9" s="16"/>
      <c r="L9" s="16" t="s">
        <v>203</v>
      </c>
      <c r="M9" s="16" t="s">
        <v>202</v>
      </c>
      <c r="N9" s="25" t="s">
        <v>213</v>
      </c>
      <c r="O9" s="33">
        <v>1</v>
      </c>
      <c r="P9" s="20" t="s">
        <v>42</v>
      </c>
    </row>
    <row r="10" spans="1:16" ht="127.5" x14ac:dyDescent="0.2">
      <c r="A10" s="9"/>
      <c r="B10" s="8"/>
      <c r="C10" s="9"/>
      <c r="D10" s="8"/>
      <c r="E10" s="9"/>
      <c r="F10" s="20"/>
      <c r="G10" s="20"/>
      <c r="H10" s="25"/>
      <c r="I10" s="16"/>
      <c r="J10" s="16"/>
      <c r="K10" s="16"/>
      <c r="L10" s="16" t="s">
        <v>205</v>
      </c>
      <c r="M10" s="16" t="s">
        <v>204</v>
      </c>
      <c r="N10" s="25" t="s">
        <v>214</v>
      </c>
      <c r="O10" s="33">
        <v>1</v>
      </c>
      <c r="P10" s="20" t="s">
        <v>42</v>
      </c>
    </row>
    <row r="11" spans="1:16" ht="89.25" x14ac:dyDescent="0.2">
      <c r="A11" s="9"/>
      <c r="B11" s="8"/>
      <c r="C11" s="9"/>
      <c r="D11" s="8"/>
      <c r="E11" s="9"/>
      <c r="F11" s="20"/>
      <c r="G11" s="20"/>
      <c r="H11" s="25"/>
      <c r="I11" s="16"/>
      <c r="J11" s="16"/>
      <c r="K11" s="16"/>
      <c r="L11" s="16" t="s">
        <v>211</v>
      </c>
      <c r="M11" s="16" t="s">
        <v>206</v>
      </c>
      <c r="N11" s="25" t="s">
        <v>216</v>
      </c>
      <c r="O11" s="33">
        <v>1</v>
      </c>
      <c r="P11" s="20" t="s">
        <v>42</v>
      </c>
    </row>
    <row r="12" spans="1:16" ht="76.5" x14ac:dyDescent="0.2">
      <c r="A12" s="9"/>
      <c r="B12" s="8"/>
      <c r="C12" s="9"/>
      <c r="D12" s="8"/>
      <c r="E12" s="9"/>
      <c r="F12" s="20"/>
      <c r="G12" s="20"/>
      <c r="H12" s="25"/>
      <c r="I12" s="16"/>
      <c r="J12" s="16"/>
      <c r="K12" s="16"/>
      <c r="L12" s="16" t="s">
        <v>207</v>
      </c>
      <c r="M12" s="16" t="s">
        <v>208</v>
      </c>
      <c r="N12" s="25" t="s">
        <v>215</v>
      </c>
      <c r="O12" s="33">
        <v>1</v>
      </c>
      <c r="P12" s="20" t="s">
        <v>42</v>
      </c>
    </row>
    <row r="13" spans="1:16" ht="89.25" x14ac:dyDescent="0.2">
      <c r="A13" s="9"/>
      <c r="B13" s="8"/>
      <c r="C13" s="9"/>
      <c r="D13" s="8"/>
      <c r="E13" s="9"/>
      <c r="F13" s="20"/>
      <c r="G13" s="20"/>
      <c r="H13" s="25"/>
      <c r="I13" s="16"/>
      <c r="J13" s="16"/>
      <c r="K13" s="16"/>
      <c r="L13" s="8" t="s">
        <v>209</v>
      </c>
      <c r="M13" s="8" t="s">
        <v>210</v>
      </c>
      <c r="N13" s="25" t="s">
        <v>217</v>
      </c>
      <c r="O13" s="33">
        <v>1</v>
      </c>
      <c r="P13" s="20" t="s">
        <v>42</v>
      </c>
    </row>
    <row r="14" spans="1:16" ht="51" x14ac:dyDescent="0.2">
      <c r="A14" s="25" t="s">
        <v>90</v>
      </c>
      <c r="B14" s="20" t="s">
        <v>91</v>
      </c>
      <c r="C14" s="9" t="s">
        <v>87</v>
      </c>
      <c r="D14" s="25" t="s">
        <v>92</v>
      </c>
      <c r="E14" s="9" t="s">
        <v>93</v>
      </c>
      <c r="F14" s="20">
        <v>8</v>
      </c>
      <c r="G14" s="20" t="s">
        <v>53</v>
      </c>
      <c r="H14" s="25" t="s">
        <v>95</v>
      </c>
      <c r="I14" s="55" t="s">
        <v>47</v>
      </c>
      <c r="J14" s="55" t="s">
        <v>48</v>
      </c>
      <c r="K14" s="55" t="s">
        <v>484</v>
      </c>
      <c r="L14" s="55" t="s">
        <v>96</v>
      </c>
      <c r="M14" s="55" t="s">
        <v>92</v>
      </c>
      <c r="N14" s="55" t="s">
        <v>99</v>
      </c>
      <c r="O14" s="20">
        <v>4</v>
      </c>
      <c r="P14" s="20" t="s">
        <v>53</v>
      </c>
    </row>
    <row r="15" spans="1:16" ht="63.75" x14ac:dyDescent="0.2">
      <c r="A15" s="27"/>
      <c r="B15" s="27"/>
      <c r="C15" s="27"/>
      <c r="D15" s="27"/>
      <c r="E15" s="27"/>
      <c r="F15" s="20"/>
      <c r="G15" s="20"/>
      <c r="H15" s="27"/>
      <c r="I15" s="27"/>
      <c r="J15" s="27"/>
      <c r="K15" s="27"/>
      <c r="L15" s="25" t="s">
        <v>97</v>
      </c>
      <c r="M15" s="25" t="s">
        <v>98</v>
      </c>
      <c r="N15" s="25" t="s">
        <v>100</v>
      </c>
      <c r="O15" s="20">
        <v>4</v>
      </c>
      <c r="P15" s="20" t="s">
        <v>53</v>
      </c>
    </row>
    <row r="16" spans="1:16" ht="38.25" x14ac:dyDescent="0.2">
      <c r="A16" s="8" t="s">
        <v>101</v>
      </c>
      <c r="B16" s="20" t="s">
        <v>63</v>
      </c>
      <c r="C16" s="9" t="s">
        <v>102</v>
      </c>
      <c r="D16" s="25" t="s">
        <v>111</v>
      </c>
      <c r="E16" s="25" t="s">
        <v>112</v>
      </c>
      <c r="F16" s="28">
        <v>0.75</v>
      </c>
      <c r="G16" s="20" t="s">
        <v>127</v>
      </c>
      <c r="H16" s="16" t="s">
        <v>128</v>
      </c>
      <c r="I16" s="55" t="s">
        <v>136</v>
      </c>
      <c r="J16" s="55" t="s">
        <v>137</v>
      </c>
      <c r="K16" s="55" t="s">
        <v>138</v>
      </c>
      <c r="L16" s="60"/>
      <c r="M16" s="60"/>
      <c r="N16" s="60"/>
      <c r="O16" s="20"/>
      <c r="P16" s="20"/>
    </row>
    <row r="17" spans="1:16" ht="114.75" x14ac:dyDescent="0.2">
      <c r="A17" s="9" t="s">
        <v>103</v>
      </c>
      <c r="B17" s="20" t="s">
        <v>104</v>
      </c>
      <c r="C17" s="9" t="s">
        <v>102</v>
      </c>
      <c r="D17" s="25" t="s">
        <v>113</v>
      </c>
      <c r="E17" s="25" t="s">
        <v>114</v>
      </c>
      <c r="F17" s="20">
        <v>3057</v>
      </c>
      <c r="G17" s="20" t="s">
        <v>127</v>
      </c>
      <c r="H17" s="24" t="s">
        <v>129</v>
      </c>
      <c r="I17" s="55" t="s">
        <v>136</v>
      </c>
      <c r="J17" s="55" t="s">
        <v>137</v>
      </c>
      <c r="K17" s="55" t="s">
        <v>138</v>
      </c>
      <c r="L17" s="60"/>
      <c r="M17" s="60"/>
      <c r="N17" s="60"/>
      <c r="O17" s="20"/>
      <c r="P17" s="20"/>
    </row>
    <row r="18" spans="1:16" ht="102" x14ac:dyDescent="0.2">
      <c r="A18" s="9" t="s">
        <v>105</v>
      </c>
      <c r="B18" s="20" t="s">
        <v>104</v>
      </c>
      <c r="C18" s="9" t="s">
        <v>102</v>
      </c>
      <c r="D18" s="25" t="s">
        <v>115</v>
      </c>
      <c r="E18" s="25" t="s">
        <v>116</v>
      </c>
      <c r="F18" s="28">
        <v>0.75</v>
      </c>
      <c r="G18" s="20" t="s">
        <v>127</v>
      </c>
      <c r="H18" s="24" t="s">
        <v>130</v>
      </c>
      <c r="I18" s="55" t="s">
        <v>136</v>
      </c>
      <c r="J18" s="55" t="s">
        <v>137</v>
      </c>
      <c r="K18" s="55" t="s">
        <v>138</v>
      </c>
      <c r="L18" s="60"/>
      <c r="M18" s="60"/>
      <c r="N18" s="60"/>
      <c r="O18" s="20"/>
      <c r="P18" s="20"/>
    </row>
    <row r="19" spans="1:16" ht="38.25" x14ac:dyDescent="0.2">
      <c r="A19" s="9" t="s">
        <v>106</v>
      </c>
      <c r="B19" s="20" t="s">
        <v>63</v>
      </c>
      <c r="C19" s="9" t="s">
        <v>102</v>
      </c>
      <c r="D19" s="25" t="s">
        <v>117</v>
      </c>
      <c r="E19" s="25" t="s">
        <v>118</v>
      </c>
      <c r="F19" s="20">
        <v>8</v>
      </c>
      <c r="G19" s="20" t="s">
        <v>53</v>
      </c>
      <c r="H19" s="16" t="s">
        <v>131</v>
      </c>
      <c r="I19" s="55" t="s">
        <v>136</v>
      </c>
      <c r="J19" s="55" t="s">
        <v>137</v>
      </c>
      <c r="K19" s="55" t="s">
        <v>138</v>
      </c>
      <c r="L19" s="60"/>
      <c r="M19" s="60"/>
      <c r="N19" s="60"/>
      <c r="O19" s="20"/>
      <c r="P19" s="20"/>
    </row>
    <row r="20" spans="1:16" ht="38.25" x14ac:dyDescent="0.2">
      <c r="A20" s="8" t="s">
        <v>107</v>
      </c>
      <c r="B20" s="20" t="s">
        <v>63</v>
      </c>
      <c r="C20" s="9" t="s">
        <v>102</v>
      </c>
      <c r="D20" s="29" t="s">
        <v>119</v>
      </c>
      <c r="E20" s="30" t="s">
        <v>120</v>
      </c>
      <c r="F20" s="20">
        <v>16</v>
      </c>
      <c r="G20" s="20" t="s">
        <v>53</v>
      </c>
      <c r="H20" s="16" t="s">
        <v>132</v>
      </c>
      <c r="I20" s="55" t="s">
        <v>136</v>
      </c>
      <c r="J20" s="55" t="s">
        <v>137</v>
      </c>
      <c r="K20" s="55" t="s">
        <v>138</v>
      </c>
      <c r="L20" s="60"/>
      <c r="M20" s="60"/>
      <c r="N20" s="60"/>
      <c r="O20" s="20"/>
      <c r="P20" s="20"/>
    </row>
    <row r="21" spans="1:16" ht="51" x14ac:dyDescent="0.2">
      <c r="A21" s="8" t="s">
        <v>108</v>
      </c>
      <c r="B21" s="20" t="s">
        <v>63</v>
      </c>
      <c r="C21" s="9" t="s">
        <v>102</v>
      </c>
      <c r="D21" s="29" t="s">
        <v>121</v>
      </c>
      <c r="E21" s="30" t="s">
        <v>122</v>
      </c>
      <c r="F21" s="20">
        <v>4</v>
      </c>
      <c r="G21" s="20" t="s">
        <v>53</v>
      </c>
      <c r="H21" s="16" t="s">
        <v>133</v>
      </c>
      <c r="I21" s="55" t="s">
        <v>136</v>
      </c>
      <c r="J21" s="55" t="s">
        <v>137</v>
      </c>
      <c r="K21" s="55" t="s">
        <v>138</v>
      </c>
      <c r="L21" s="60"/>
      <c r="M21" s="60"/>
      <c r="N21" s="60"/>
      <c r="O21" s="20"/>
      <c r="P21" s="20"/>
    </row>
    <row r="22" spans="1:16" ht="76.5" x14ac:dyDescent="0.2">
      <c r="A22" s="8" t="s">
        <v>109</v>
      </c>
      <c r="B22" s="20" t="s">
        <v>63</v>
      </c>
      <c r="C22" s="9" t="s">
        <v>102</v>
      </c>
      <c r="D22" s="29" t="s">
        <v>123</v>
      </c>
      <c r="E22" s="30" t="s">
        <v>124</v>
      </c>
      <c r="F22" s="28">
        <v>1</v>
      </c>
      <c r="G22" s="20" t="s">
        <v>53</v>
      </c>
      <c r="H22" s="16" t="s">
        <v>134</v>
      </c>
      <c r="I22" s="55" t="s">
        <v>136</v>
      </c>
      <c r="J22" s="55" t="s">
        <v>137</v>
      </c>
      <c r="K22" s="55" t="s">
        <v>138</v>
      </c>
      <c r="L22" s="60"/>
      <c r="M22" s="60"/>
      <c r="N22" s="60"/>
      <c r="O22" s="20"/>
      <c r="P22" s="20"/>
    </row>
    <row r="23" spans="1:16" ht="38.25" x14ac:dyDescent="0.2">
      <c r="A23" s="8" t="s">
        <v>110</v>
      </c>
      <c r="B23" s="20" t="s">
        <v>63</v>
      </c>
      <c r="C23" s="9" t="s">
        <v>102</v>
      </c>
      <c r="D23" s="16" t="s">
        <v>125</v>
      </c>
      <c r="E23" s="16" t="s">
        <v>126</v>
      </c>
      <c r="F23" s="28">
        <v>1</v>
      </c>
      <c r="G23" s="20" t="s">
        <v>53</v>
      </c>
      <c r="H23" s="16" t="s">
        <v>135</v>
      </c>
      <c r="I23" s="55" t="s">
        <v>136</v>
      </c>
      <c r="J23" s="55" t="s">
        <v>137</v>
      </c>
      <c r="K23" s="55" t="s">
        <v>138</v>
      </c>
      <c r="L23" s="60"/>
      <c r="M23" s="60"/>
      <c r="N23" s="60"/>
      <c r="O23" s="20"/>
      <c r="P23" s="20"/>
    </row>
    <row r="24" spans="1:16" ht="38.25" x14ac:dyDescent="0.2">
      <c r="A24" s="16" t="s">
        <v>167</v>
      </c>
      <c r="B24" s="20" t="s">
        <v>5</v>
      </c>
      <c r="C24" s="9" t="s">
        <v>102</v>
      </c>
      <c r="D24" s="16" t="s">
        <v>156</v>
      </c>
      <c r="E24" s="16" t="s">
        <v>155</v>
      </c>
      <c r="F24" s="20">
        <v>163</v>
      </c>
      <c r="G24" s="20" t="s">
        <v>53</v>
      </c>
      <c r="H24" s="23" t="s">
        <v>157</v>
      </c>
      <c r="I24" s="55" t="s">
        <v>47</v>
      </c>
      <c r="J24" s="55" t="s">
        <v>138</v>
      </c>
      <c r="K24" s="55" t="s">
        <v>158</v>
      </c>
      <c r="L24" s="55" t="s">
        <v>159</v>
      </c>
      <c r="M24" s="55" t="s">
        <v>160</v>
      </c>
      <c r="N24" s="55" t="s">
        <v>159</v>
      </c>
      <c r="O24" s="9">
        <v>6</v>
      </c>
      <c r="P24" s="9" t="s">
        <v>53</v>
      </c>
    </row>
    <row r="25" spans="1:16" ht="25.5" x14ac:dyDescent="0.2">
      <c r="A25" s="27"/>
      <c r="B25" s="27"/>
      <c r="C25" s="27"/>
      <c r="D25" s="27"/>
      <c r="E25" s="27"/>
      <c r="F25" s="20"/>
      <c r="G25" s="20"/>
      <c r="H25" s="27"/>
      <c r="I25" s="27"/>
      <c r="J25" s="27"/>
      <c r="K25" s="27"/>
      <c r="L25" s="11" t="s">
        <v>161</v>
      </c>
      <c r="M25" s="11" t="s">
        <v>162</v>
      </c>
      <c r="N25" s="16" t="s">
        <v>161</v>
      </c>
      <c r="O25" s="9">
        <v>4</v>
      </c>
      <c r="P25" s="9" t="s">
        <v>53</v>
      </c>
    </row>
    <row r="26" spans="1:16" ht="38.25" x14ac:dyDescent="0.2">
      <c r="A26" s="27"/>
      <c r="B26" s="27"/>
      <c r="C26" s="27"/>
      <c r="D26" s="27"/>
      <c r="E26" s="27"/>
      <c r="F26" s="20"/>
      <c r="G26" s="20"/>
      <c r="H26" s="27"/>
      <c r="I26" s="27"/>
      <c r="J26" s="27"/>
      <c r="K26" s="27"/>
      <c r="L26" s="11" t="s">
        <v>163</v>
      </c>
      <c r="M26" s="11" t="s">
        <v>164</v>
      </c>
      <c r="N26" s="16" t="s">
        <v>163</v>
      </c>
      <c r="O26" s="9">
        <v>21</v>
      </c>
      <c r="P26" s="9" t="s">
        <v>53</v>
      </c>
    </row>
    <row r="27" spans="1:16" ht="25.5" x14ac:dyDescent="0.2">
      <c r="A27" s="27"/>
      <c r="B27" s="27"/>
      <c r="C27" s="27"/>
      <c r="D27" s="27"/>
      <c r="E27" s="27"/>
      <c r="F27" s="20"/>
      <c r="G27" s="20"/>
      <c r="H27" s="27"/>
      <c r="I27" s="27"/>
      <c r="J27" s="27"/>
      <c r="K27" s="27"/>
      <c r="L27" s="31" t="s">
        <v>165</v>
      </c>
      <c r="M27" s="11" t="s">
        <v>166</v>
      </c>
      <c r="N27" s="32" t="s">
        <v>165</v>
      </c>
      <c r="O27" s="9">
        <v>132</v>
      </c>
      <c r="P27" s="9" t="s">
        <v>53</v>
      </c>
    </row>
    <row r="28" spans="1:16" ht="102" x14ac:dyDescent="0.2">
      <c r="A28" s="25" t="s">
        <v>169</v>
      </c>
      <c r="B28" s="20" t="s">
        <v>168</v>
      </c>
      <c r="C28" s="9" t="s">
        <v>102</v>
      </c>
      <c r="D28" s="25" t="s">
        <v>177</v>
      </c>
      <c r="E28" s="25" t="s">
        <v>178</v>
      </c>
      <c r="F28" s="33">
        <v>1</v>
      </c>
      <c r="G28" s="20" t="s">
        <v>53</v>
      </c>
      <c r="H28" s="25" t="s">
        <v>193</v>
      </c>
      <c r="I28" s="55" t="s">
        <v>47</v>
      </c>
      <c r="J28" s="55" t="s">
        <v>48</v>
      </c>
      <c r="K28" s="55" t="s">
        <v>484</v>
      </c>
      <c r="L28" s="60"/>
      <c r="M28" s="60"/>
      <c r="N28" s="60"/>
      <c r="O28" s="20"/>
      <c r="P28" s="20"/>
    </row>
    <row r="29" spans="1:16" ht="76.5" x14ac:dyDescent="0.2">
      <c r="A29" s="25" t="s">
        <v>170</v>
      </c>
      <c r="B29" s="20" t="s">
        <v>168</v>
      </c>
      <c r="C29" s="9" t="s">
        <v>102</v>
      </c>
      <c r="D29" s="25" t="s">
        <v>179</v>
      </c>
      <c r="E29" s="25" t="s">
        <v>180</v>
      </c>
      <c r="F29" s="33">
        <v>1</v>
      </c>
      <c r="G29" s="20" t="s">
        <v>53</v>
      </c>
      <c r="H29" s="25" t="s">
        <v>194</v>
      </c>
      <c r="I29" s="55" t="s">
        <v>47</v>
      </c>
      <c r="J29" s="55" t="s">
        <v>48</v>
      </c>
      <c r="K29" s="55" t="s">
        <v>484</v>
      </c>
      <c r="L29" s="60"/>
      <c r="M29" s="60"/>
      <c r="N29" s="60"/>
      <c r="O29" s="20"/>
      <c r="P29" s="20"/>
    </row>
    <row r="30" spans="1:16" ht="102" x14ac:dyDescent="0.2">
      <c r="A30" s="25" t="s">
        <v>171</v>
      </c>
      <c r="B30" s="20" t="s">
        <v>168</v>
      </c>
      <c r="C30" s="9" t="s">
        <v>102</v>
      </c>
      <c r="D30" s="25" t="s">
        <v>181</v>
      </c>
      <c r="E30" s="25" t="s">
        <v>182</v>
      </c>
      <c r="F30" s="33">
        <v>1</v>
      </c>
      <c r="G30" s="20" t="s">
        <v>53</v>
      </c>
      <c r="H30" s="25" t="s">
        <v>195</v>
      </c>
      <c r="I30" s="55" t="s">
        <v>47</v>
      </c>
      <c r="J30" s="55" t="s">
        <v>48</v>
      </c>
      <c r="K30" s="55" t="s">
        <v>484</v>
      </c>
      <c r="L30" s="60"/>
      <c r="M30" s="60"/>
      <c r="N30" s="60"/>
      <c r="O30" s="20"/>
      <c r="P30" s="20"/>
    </row>
    <row r="31" spans="1:16" ht="89.25" x14ac:dyDescent="0.2">
      <c r="A31" s="25" t="s">
        <v>172</v>
      </c>
      <c r="B31" s="20" t="s">
        <v>168</v>
      </c>
      <c r="C31" s="9" t="s">
        <v>102</v>
      </c>
      <c r="D31" s="25" t="s">
        <v>183</v>
      </c>
      <c r="E31" s="25" t="s">
        <v>184</v>
      </c>
      <c r="F31" s="33">
        <v>1</v>
      </c>
      <c r="G31" s="20" t="s">
        <v>53</v>
      </c>
      <c r="H31" s="25" t="s">
        <v>196</v>
      </c>
      <c r="I31" s="55" t="s">
        <v>47</v>
      </c>
      <c r="J31" s="55" t="s">
        <v>48</v>
      </c>
      <c r="K31" s="55" t="s">
        <v>484</v>
      </c>
      <c r="L31" s="60"/>
      <c r="M31" s="60"/>
      <c r="N31" s="60"/>
      <c r="O31" s="20"/>
      <c r="P31" s="20"/>
    </row>
    <row r="32" spans="1:16" ht="63.75" x14ac:dyDescent="0.2">
      <c r="A32" s="25" t="s">
        <v>173</v>
      </c>
      <c r="B32" s="20" t="s">
        <v>168</v>
      </c>
      <c r="C32" s="9" t="s">
        <v>102</v>
      </c>
      <c r="D32" s="25" t="s">
        <v>185</v>
      </c>
      <c r="E32" s="25" t="s">
        <v>186</v>
      </c>
      <c r="F32" s="20">
        <v>4</v>
      </c>
      <c r="G32" s="20" t="s">
        <v>53</v>
      </c>
      <c r="H32" s="25" t="s">
        <v>197</v>
      </c>
      <c r="I32" s="55" t="s">
        <v>47</v>
      </c>
      <c r="J32" s="55" t="s">
        <v>48</v>
      </c>
      <c r="K32" s="55" t="s">
        <v>484</v>
      </c>
      <c r="L32" s="60"/>
      <c r="M32" s="60"/>
      <c r="N32" s="60"/>
      <c r="O32" s="20"/>
      <c r="P32" s="20"/>
    </row>
    <row r="33" spans="1:16" ht="63.75" x14ac:dyDescent="0.2">
      <c r="A33" s="25" t="s">
        <v>174</v>
      </c>
      <c r="B33" s="20" t="s">
        <v>168</v>
      </c>
      <c r="C33" s="9" t="s">
        <v>102</v>
      </c>
      <c r="D33" s="25" t="s">
        <v>187</v>
      </c>
      <c r="E33" s="25" t="s">
        <v>188</v>
      </c>
      <c r="F33" s="33">
        <v>1</v>
      </c>
      <c r="G33" s="20" t="s">
        <v>53</v>
      </c>
      <c r="H33" s="25" t="s">
        <v>198</v>
      </c>
      <c r="I33" s="55" t="s">
        <v>47</v>
      </c>
      <c r="J33" s="55" t="s">
        <v>48</v>
      </c>
      <c r="K33" s="55" t="s">
        <v>484</v>
      </c>
      <c r="L33" s="60"/>
      <c r="M33" s="60"/>
      <c r="N33" s="60"/>
      <c r="O33" s="20"/>
      <c r="P33" s="20"/>
    </row>
    <row r="34" spans="1:16" ht="63.75" x14ac:dyDescent="0.2">
      <c r="A34" s="25" t="s">
        <v>175</v>
      </c>
      <c r="B34" s="20" t="s">
        <v>168</v>
      </c>
      <c r="C34" s="9" t="s">
        <v>102</v>
      </c>
      <c r="D34" s="25" t="s">
        <v>189</v>
      </c>
      <c r="E34" s="25" t="s">
        <v>190</v>
      </c>
      <c r="F34" s="20">
        <v>4</v>
      </c>
      <c r="G34" s="20" t="s">
        <v>53</v>
      </c>
      <c r="H34" s="25" t="s">
        <v>199</v>
      </c>
      <c r="I34" s="55" t="s">
        <v>47</v>
      </c>
      <c r="J34" s="55" t="s">
        <v>48</v>
      </c>
      <c r="K34" s="55" t="s">
        <v>484</v>
      </c>
      <c r="L34" s="60"/>
      <c r="M34" s="60"/>
      <c r="N34" s="60"/>
      <c r="O34" s="20"/>
      <c r="P34" s="20"/>
    </row>
    <row r="35" spans="1:16" ht="127.5" x14ac:dyDescent="0.2">
      <c r="A35" s="25" t="s">
        <v>176</v>
      </c>
      <c r="B35" s="20" t="s">
        <v>168</v>
      </c>
      <c r="C35" s="9" t="s">
        <v>102</v>
      </c>
      <c r="D35" s="25" t="s">
        <v>191</v>
      </c>
      <c r="E35" s="25" t="s">
        <v>192</v>
      </c>
      <c r="F35" s="20">
        <v>3</v>
      </c>
      <c r="G35" s="20" t="s">
        <v>53</v>
      </c>
      <c r="H35" s="25" t="s">
        <v>191</v>
      </c>
      <c r="I35" s="55" t="s">
        <v>47</v>
      </c>
      <c r="J35" s="55" t="s">
        <v>48</v>
      </c>
      <c r="K35" s="55" t="s">
        <v>484</v>
      </c>
      <c r="L35" s="60"/>
      <c r="M35" s="60"/>
      <c r="N35" s="60"/>
      <c r="O35" s="20"/>
      <c r="P35" s="20"/>
    </row>
    <row r="36" spans="1:16" ht="38.25" x14ac:dyDescent="0.2">
      <c r="A36" s="16" t="s">
        <v>218</v>
      </c>
      <c r="B36" s="20" t="s">
        <v>63</v>
      </c>
      <c r="C36" s="9" t="s">
        <v>223</v>
      </c>
      <c r="D36" s="9" t="s">
        <v>224</v>
      </c>
      <c r="E36" s="25" t="s">
        <v>225</v>
      </c>
      <c r="F36" s="20">
        <v>5247</v>
      </c>
      <c r="G36" s="20" t="s">
        <v>127</v>
      </c>
      <c r="H36" s="9" t="s">
        <v>233</v>
      </c>
      <c r="I36" s="55" t="s">
        <v>47</v>
      </c>
      <c r="J36" s="55" t="s">
        <v>238</v>
      </c>
      <c r="K36" s="55" t="s">
        <v>485</v>
      </c>
      <c r="L36" s="55" t="s">
        <v>240</v>
      </c>
      <c r="M36" s="55" t="s">
        <v>239</v>
      </c>
      <c r="N36" s="55" t="s">
        <v>241</v>
      </c>
      <c r="O36" s="20">
        <v>64</v>
      </c>
      <c r="P36" s="20" t="s">
        <v>42</v>
      </c>
    </row>
    <row r="37" spans="1:16" ht="38.25" x14ac:dyDescent="0.2">
      <c r="A37" s="16"/>
      <c r="B37" s="20"/>
      <c r="C37" s="9"/>
      <c r="D37" s="9"/>
      <c r="E37" s="25"/>
      <c r="F37" s="34"/>
      <c r="G37" s="20"/>
      <c r="H37" s="9"/>
      <c r="I37" s="16"/>
      <c r="J37" s="9"/>
      <c r="K37" s="9"/>
      <c r="L37" s="8" t="s">
        <v>259</v>
      </c>
      <c r="M37" s="16" t="s">
        <v>258</v>
      </c>
      <c r="N37" s="8" t="s">
        <v>267</v>
      </c>
      <c r="O37" s="33">
        <v>1</v>
      </c>
      <c r="P37" s="20" t="s">
        <v>42</v>
      </c>
    </row>
    <row r="38" spans="1:16" ht="25.5" x14ac:dyDescent="0.2">
      <c r="A38" s="16"/>
      <c r="B38" s="20"/>
      <c r="C38" s="9"/>
      <c r="D38" s="9"/>
      <c r="E38" s="25"/>
      <c r="F38" s="34"/>
      <c r="G38" s="20"/>
      <c r="H38" s="9"/>
      <c r="I38" s="16"/>
      <c r="J38" s="9"/>
      <c r="K38" s="9"/>
      <c r="L38" s="8" t="s">
        <v>261</v>
      </c>
      <c r="M38" s="16" t="s">
        <v>260</v>
      </c>
      <c r="N38" s="8" t="s">
        <v>268</v>
      </c>
      <c r="O38" s="33">
        <v>1</v>
      </c>
      <c r="P38" s="20" t="s">
        <v>42</v>
      </c>
    </row>
    <row r="39" spans="1:16" ht="38.25" x14ac:dyDescent="0.2">
      <c r="A39" s="16"/>
      <c r="B39" s="20"/>
      <c r="C39" s="9"/>
      <c r="D39" s="9"/>
      <c r="E39" s="25"/>
      <c r="F39" s="34"/>
      <c r="G39" s="20"/>
      <c r="H39" s="9"/>
      <c r="I39" s="16"/>
      <c r="J39" s="9"/>
      <c r="K39" s="9"/>
      <c r="L39" s="16" t="s">
        <v>262</v>
      </c>
      <c r="M39" s="16" t="s">
        <v>258</v>
      </c>
      <c r="N39" s="8" t="s">
        <v>269</v>
      </c>
      <c r="O39" s="33">
        <v>1</v>
      </c>
      <c r="P39" s="20" t="s">
        <v>42</v>
      </c>
    </row>
    <row r="40" spans="1:16" ht="38.25" x14ac:dyDescent="0.2">
      <c r="A40" s="16"/>
      <c r="B40" s="20"/>
      <c r="C40" s="9"/>
      <c r="D40" s="9"/>
      <c r="E40" s="25"/>
      <c r="F40" s="34"/>
      <c r="G40" s="20"/>
      <c r="H40" s="9"/>
      <c r="I40" s="16"/>
      <c r="J40" s="9"/>
      <c r="K40" s="9"/>
      <c r="L40" s="16" t="s">
        <v>264</v>
      </c>
      <c r="M40" s="16" t="s">
        <v>263</v>
      </c>
      <c r="N40" s="8" t="s">
        <v>270</v>
      </c>
      <c r="O40" s="33">
        <v>1</v>
      </c>
      <c r="P40" s="20" t="s">
        <v>42</v>
      </c>
    </row>
    <row r="41" spans="1:16" ht="51" x14ac:dyDescent="0.2">
      <c r="A41" s="16"/>
      <c r="B41" s="20"/>
      <c r="C41" s="9"/>
      <c r="D41" s="9"/>
      <c r="E41" s="25"/>
      <c r="F41" s="34"/>
      <c r="G41" s="20"/>
      <c r="H41" s="9"/>
      <c r="I41" s="16"/>
      <c r="J41" s="9"/>
      <c r="K41" s="9"/>
      <c r="L41" s="16" t="s">
        <v>266</v>
      </c>
      <c r="M41" s="16" t="s">
        <v>265</v>
      </c>
      <c r="N41" s="8" t="s">
        <v>271</v>
      </c>
      <c r="O41" s="33">
        <v>1</v>
      </c>
      <c r="P41" s="20" t="s">
        <v>42</v>
      </c>
    </row>
    <row r="42" spans="1:16" ht="38.25" x14ac:dyDescent="0.2">
      <c r="A42" s="16" t="s">
        <v>219</v>
      </c>
      <c r="B42" s="20" t="s">
        <v>63</v>
      </c>
      <c r="C42" s="9" t="s">
        <v>223</v>
      </c>
      <c r="D42" s="35" t="s">
        <v>226</v>
      </c>
      <c r="E42" s="30" t="s">
        <v>227</v>
      </c>
      <c r="F42" s="20">
        <v>16</v>
      </c>
      <c r="G42" s="20" t="s">
        <v>53</v>
      </c>
      <c r="H42" s="9" t="s">
        <v>234</v>
      </c>
      <c r="I42" s="55" t="s">
        <v>47</v>
      </c>
      <c r="J42" s="55" t="s">
        <v>238</v>
      </c>
      <c r="K42" s="55" t="s">
        <v>485</v>
      </c>
      <c r="L42" s="60"/>
      <c r="M42" s="60"/>
      <c r="N42" s="60"/>
      <c r="O42" s="20"/>
      <c r="P42" s="20"/>
    </row>
    <row r="43" spans="1:16" ht="51" x14ac:dyDescent="0.2">
      <c r="A43" s="16" t="s">
        <v>220</v>
      </c>
      <c r="B43" s="20" t="s">
        <v>63</v>
      </c>
      <c r="C43" s="9" t="s">
        <v>223</v>
      </c>
      <c r="D43" s="35" t="s">
        <v>228</v>
      </c>
      <c r="E43" s="30" t="s">
        <v>229</v>
      </c>
      <c r="F43" s="20">
        <v>4</v>
      </c>
      <c r="G43" s="20" t="s">
        <v>53</v>
      </c>
      <c r="H43" s="9" t="s">
        <v>235</v>
      </c>
      <c r="I43" s="55" t="s">
        <v>47</v>
      </c>
      <c r="J43" s="55" t="s">
        <v>238</v>
      </c>
      <c r="K43" s="55" t="s">
        <v>485</v>
      </c>
      <c r="L43" s="60"/>
      <c r="M43" s="60"/>
      <c r="N43" s="60"/>
      <c r="O43" s="20"/>
      <c r="P43" s="20"/>
    </row>
    <row r="44" spans="1:16" ht="89.25" x14ac:dyDescent="0.2">
      <c r="A44" s="16" t="s">
        <v>221</v>
      </c>
      <c r="B44" s="20" t="s">
        <v>63</v>
      </c>
      <c r="C44" s="9" t="s">
        <v>223</v>
      </c>
      <c r="D44" s="35" t="s">
        <v>230</v>
      </c>
      <c r="E44" s="30" t="s">
        <v>231</v>
      </c>
      <c r="F44" s="33">
        <v>1</v>
      </c>
      <c r="G44" s="20" t="s">
        <v>53</v>
      </c>
      <c r="H44" s="9" t="s">
        <v>236</v>
      </c>
      <c r="I44" s="55" t="s">
        <v>47</v>
      </c>
      <c r="J44" s="55" t="s">
        <v>238</v>
      </c>
      <c r="K44" s="55" t="s">
        <v>485</v>
      </c>
      <c r="L44" s="60"/>
      <c r="M44" s="60"/>
      <c r="N44" s="60"/>
      <c r="O44" s="20"/>
      <c r="P44" s="20"/>
    </row>
    <row r="45" spans="1:16" ht="38.25" x14ac:dyDescent="0.2">
      <c r="A45" s="16" t="s">
        <v>222</v>
      </c>
      <c r="B45" s="20" t="s">
        <v>63</v>
      </c>
      <c r="C45" s="9" t="s">
        <v>223</v>
      </c>
      <c r="D45" s="35" t="s">
        <v>232</v>
      </c>
      <c r="E45" s="30" t="s">
        <v>126</v>
      </c>
      <c r="F45" s="33">
        <v>1</v>
      </c>
      <c r="G45" s="20" t="s">
        <v>53</v>
      </c>
      <c r="H45" s="9" t="s">
        <v>237</v>
      </c>
      <c r="I45" s="55" t="s">
        <v>47</v>
      </c>
      <c r="J45" s="55" t="s">
        <v>238</v>
      </c>
      <c r="K45" s="55" t="s">
        <v>485</v>
      </c>
      <c r="L45" s="60"/>
      <c r="M45" s="60"/>
      <c r="N45" s="60"/>
      <c r="O45" s="20"/>
      <c r="P45" s="20"/>
    </row>
    <row r="46" spans="1:16" ht="38.25" x14ac:dyDescent="0.2">
      <c r="A46" s="1" t="s">
        <v>489</v>
      </c>
      <c r="B46" s="20" t="s">
        <v>5</v>
      </c>
      <c r="C46" s="9" t="s">
        <v>223</v>
      </c>
      <c r="D46" s="36" t="s">
        <v>490</v>
      </c>
      <c r="E46" s="36" t="s">
        <v>490</v>
      </c>
      <c r="F46" s="37">
        <v>64</v>
      </c>
      <c r="G46" s="20" t="s">
        <v>53</v>
      </c>
      <c r="H46" s="38" t="s">
        <v>491</v>
      </c>
      <c r="I46" s="55" t="s">
        <v>47</v>
      </c>
      <c r="J46" s="55" t="s">
        <v>238</v>
      </c>
      <c r="K46" s="55" t="s">
        <v>485</v>
      </c>
      <c r="L46" s="60"/>
      <c r="M46" s="60"/>
      <c r="N46" s="60"/>
      <c r="O46" s="20"/>
      <c r="P46" s="20"/>
    </row>
    <row r="47" spans="1:16" ht="38.25" x14ac:dyDescent="0.2">
      <c r="A47" s="16" t="s">
        <v>242</v>
      </c>
      <c r="B47" s="20" t="s">
        <v>5</v>
      </c>
      <c r="C47" s="9" t="s">
        <v>223</v>
      </c>
      <c r="D47" s="9" t="s">
        <v>243</v>
      </c>
      <c r="E47" s="9" t="s">
        <v>243</v>
      </c>
      <c r="F47" s="20">
        <v>33</v>
      </c>
      <c r="G47" s="20" t="s">
        <v>53</v>
      </c>
      <c r="H47" s="9" t="s">
        <v>244</v>
      </c>
      <c r="I47" s="55" t="s">
        <v>47</v>
      </c>
      <c r="J47" s="55" t="s">
        <v>238</v>
      </c>
      <c r="K47" s="55" t="s">
        <v>485</v>
      </c>
      <c r="L47" s="55" t="s">
        <v>245</v>
      </c>
      <c r="M47" s="55" t="s">
        <v>246</v>
      </c>
      <c r="N47" s="55" t="s">
        <v>250</v>
      </c>
      <c r="O47" s="20">
        <v>10</v>
      </c>
      <c r="P47" s="20" t="s">
        <v>53</v>
      </c>
    </row>
    <row r="48" spans="1:16" ht="38.25" x14ac:dyDescent="0.2">
      <c r="A48" s="27"/>
      <c r="B48" s="27"/>
      <c r="C48" s="27"/>
      <c r="D48" s="27"/>
      <c r="E48" s="27"/>
      <c r="F48" s="20"/>
      <c r="G48" s="20"/>
      <c r="H48" s="27"/>
      <c r="I48" s="27"/>
      <c r="J48" s="27"/>
      <c r="K48" s="27"/>
      <c r="L48" s="9" t="s">
        <v>247</v>
      </c>
      <c r="M48" s="8" t="s">
        <v>164</v>
      </c>
      <c r="N48" s="8" t="s">
        <v>251</v>
      </c>
      <c r="O48" s="20">
        <v>17</v>
      </c>
      <c r="P48" s="20" t="s">
        <v>53</v>
      </c>
    </row>
    <row r="49" spans="1:16" ht="38.25" x14ac:dyDescent="0.2">
      <c r="A49" s="27"/>
      <c r="B49" s="27"/>
      <c r="C49" s="27"/>
      <c r="D49" s="27"/>
      <c r="E49" s="27"/>
      <c r="F49" s="20"/>
      <c r="G49" s="20"/>
      <c r="H49" s="27"/>
      <c r="I49" s="27"/>
      <c r="J49" s="27"/>
      <c r="K49" s="27"/>
      <c r="L49" s="8" t="s">
        <v>248</v>
      </c>
      <c r="M49" s="8" t="s">
        <v>160</v>
      </c>
      <c r="N49" s="8" t="s">
        <v>252</v>
      </c>
      <c r="O49" s="20">
        <v>1</v>
      </c>
      <c r="P49" s="20" t="s">
        <v>53</v>
      </c>
    </row>
    <row r="50" spans="1:16" ht="25.5" x14ac:dyDescent="0.2">
      <c r="A50" s="27"/>
      <c r="B50" s="27"/>
      <c r="C50" s="27"/>
      <c r="D50" s="27"/>
      <c r="E50" s="27"/>
      <c r="F50" s="20"/>
      <c r="G50" s="20"/>
      <c r="H50" s="27"/>
      <c r="I50" s="27"/>
      <c r="J50" s="27"/>
      <c r="K50" s="27"/>
      <c r="L50" s="8" t="s">
        <v>249</v>
      </c>
      <c r="M50" s="8" t="s">
        <v>162</v>
      </c>
      <c r="N50" s="8" t="s">
        <v>253</v>
      </c>
      <c r="O50" s="20">
        <v>5</v>
      </c>
      <c r="P50" s="20" t="s">
        <v>53</v>
      </c>
    </row>
    <row r="51" spans="1:16" ht="38.25" x14ac:dyDescent="0.2">
      <c r="A51" s="16" t="s">
        <v>254</v>
      </c>
      <c r="B51" s="20" t="s">
        <v>168</v>
      </c>
      <c r="C51" s="9" t="s">
        <v>223</v>
      </c>
      <c r="D51" s="9" t="s">
        <v>256</v>
      </c>
      <c r="E51" s="9" t="s">
        <v>255</v>
      </c>
      <c r="F51" s="33">
        <v>1</v>
      </c>
      <c r="G51" s="20" t="s">
        <v>53</v>
      </c>
      <c r="H51" s="25" t="s">
        <v>257</v>
      </c>
      <c r="I51" s="55" t="s">
        <v>47</v>
      </c>
      <c r="J51" s="55" t="s">
        <v>238</v>
      </c>
      <c r="K51" s="55" t="s">
        <v>485</v>
      </c>
      <c r="L51" s="60"/>
      <c r="M51" s="60"/>
      <c r="N51" s="60"/>
      <c r="O51" s="20"/>
      <c r="P51" s="20"/>
    </row>
    <row r="52" spans="1:16" ht="63.75" x14ac:dyDescent="0.2">
      <c r="A52" s="16" t="s">
        <v>492</v>
      </c>
      <c r="B52" s="9" t="s">
        <v>273</v>
      </c>
      <c r="C52" s="16" t="s">
        <v>284</v>
      </c>
      <c r="D52" s="25" t="s">
        <v>493</v>
      </c>
      <c r="E52" s="25" t="s">
        <v>494</v>
      </c>
      <c r="F52" s="20">
        <v>255</v>
      </c>
      <c r="G52" s="20" t="s">
        <v>53</v>
      </c>
      <c r="H52" s="25" t="s">
        <v>296</v>
      </c>
      <c r="I52" s="55" t="s">
        <v>301</v>
      </c>
      <c r="J52" s="55" t="s">
        <v>302</v>
      </c>
      <c r="K52" s="55" t="s">
        <v>303</v>
      </c>
      <c r="L52" s="55" t="s">
        <v>272</v>
      </c>
      <c r="M52" s="56" t="s">
        <v>500</v>
      </c>
      <c r="N52" s="56" t="s">
        <v>285</v>
      </c>
      <c r="O52" s="20">
        <v>321</v>
      </c>
      <c r="P52" s="20" t="s">
        <v>53</v>
      </c>
    </row>
    <row r="53" spans="1:16" ht="38.25" x14ac:dyDescent="0.2">
      <c r="A53" s="16"/>
      <c r="B53" s="9"/>
      <c r="C53" s="16"/>
      <c r="D53" s="25"/>
      <c r="E53" s="25"/>
      <c r="F53" s="20"/>
      <c r="G53" s="20"/>
      <c r="H53" s="25"/>
      <c r="I53" s="25"/>
      <c r="J53" s="25"/>
      <c r="K53" s="25"/>
      <c r="L53" s="16" t="s">
        <v>274</v>
      </c>
      <c r="M53" s="36" t="s">
        <v>501</v>
      </c>
      <c r="N53" s="40" t="s">
        <v>286</v>
      </c>
      <c r="O53" s="20">
        <v>120</v>
      </c>
      <c r="P53" s="20" t="s">
        <v>53</v>
      </c>
    </row>
    <row r="54" spans="1:16" ht="51" x14ac:dyDescent="0.2">
      <c r="A54" s="16"/>
      <c r="B54" s="9"/>
      <c r="C54" s="16"/>
      <c r="D54" s="25"/>
      <c r="E54" s="25"/>
      <c r="F54" s="20"/>
      <c r="G54" s="20"/>
      <c r="H54" s="25"/>
      <c r="I54" s="25"/>
      <c r="J54" s="25"/>
      <c r="K54" s="25"/>
      <c r="L54" s="16" t="s">
        <v>275</v>
      </c>
      <c r="M54" s="36" t="s">
        <v>502</v>
      </c>
      <c r="N54" s="40" t="s">
        <v>287</v>
      </c>
      <c r="O54" s="20">
        <v>49</v>
      </c>
      <c r="P54" s="20" t="s">
        <v>53</v>
      </c>
    </row>
    <row r="55" spans="1:16" ht="102" x14ac:dyDescent="0.2">
      <c r="A55" s="16" t="s">
        <v>495</v>
      </c>
      <c r="B55" s="9" t="s">
        <v>273</v>
      </c>
      <c r="C55" s="16" t="s">
        <v>284</v>
      </c>
      <c r="D55" s="25" t="s">
        <v>496</v>
      </c>
      <c r="E55" s="25" t="s">
        <v>497</v>
      </c>
      <c r="F55" s="20">
        <v>293</v>
      </c>
      <c r="G55" s="20" t="s">
        <v>53</v>
      </c>
      <c r="H55" s="25" t="s">
        <v>297</v>
      </c>
      <c r="I55" s="55" t="s">
        <v>301</v>
      </c>
      <c r="J55" s="55" t="s">
        <v>302</v>
      </c>
      <c r="K55" s="55" t="s">
        <v>303</v>
      </c>
      <c r="L55" s="55" t="s">
        <v>276</v>
      </c>
      <c r="M55" s="56" t="s">
        <v>503</v>
      </c>
      <c r="N55" s="56" t="s">
        <v>288</v>
      </c>
      <c r="O55" s="20">
        <v>284</v>
      </c>
      <c r="P55" s="37" t="s">
        <v>53</v>
      </c>
    </row>
    <row r="56" spans="1:16" ht="25.5" x14ac:dyDescent="0.2">
      <c r="A56" s="41"/>
      <c r="B56" s="41"/>
      <c r="C56" s="41"/>
      <c r="D56" s="41"/>
      <c r="E56" s="41"/>
      <c r="F56" s="37"/>
      <c r="G56" s="20"/>
      <c r="H56" s="25"/>
      <c r="I56" s="25"/>
      <c r="J56" s="25"/>
      <c r="K56" s="25"/>
      <c r="L56" s="8" t="s">
        <v>277</v>
      </c>
      <c r="M56" s="36" t="s">
        <v>504</v>
      </c>
      <c r="N56" s="40" t="s">
        <v>289</v>
      </c>
      <c r="O56" s="20">
        <v>251</v>
      </c>
      <c r="P56" s="37" t="s">
        <v>53</v>
      </c>
    </row>
    <row r="57" spans="1:16" ht="38.25" x14ac:dyDescent="0.2">
      <c r="A57" s="16"/>
      <c r="B57" s="9"/>
      <c r="C57" s="16"/>
      <c r="D57" s="25"/>
      <c r="E57" s="25"/>
      <c r="F57" s="20"/>
      <c r="G57" s="20"/>
      <c r="H57" s="25"/>
      <c r="I57" s="25"/>
      <c r="J57" s="25"/>
      <c r="K57" s="25"/>
      <c r="L57" s="8" t="s">
        <v>279</v>
      </c>
      <c r="M57" s="16" t="s">
        <v>505</v>
      </c>
      <c r="N57" s="25" t="s">
        <v>291</v>
      </c>
      <c r="O57" s="20">
        <v>545</v>
      </c>
      <c r="P57" s="37" t="s">
        <v>53</v>
      </c>
    </row>
    <row r="58" spans="1:16" ht="153" x14ac:dyDescent="0.2">
      <c r="A58" s="16" t="s">
        <v>278</v>
      </c>
      <c r="B58" s="9" t="s">
        <v>273</v>
      </c>
      <c r="C58" s="16" t="s">
        <v>284</v>
      </c>
      <c r="D58" s="40" t="s">
        <v>506</v>
      </c>
      <c r="E58" s="25" t="s">
        <v>290</v>
      </c>
      <c r="F58" s="20">
        <v>618</v>
      </c>
      <c r="G58" s="20" t="s">
        <v>53</v>
      </c>
      <c r="H58" s="40" t="s">
        <v>295</v>
      </c>
      <c r="I58" s="55" t="s">
        <v>301</v>
      </c>
      <c r="J58" s="55" t="s">
        <v>302</v>
      </c>
      <c r="K58" s="55" t="s">
        <v>303</v>
      </c>
      <c r="L58" s="56" t="s">
        <v>304</v>
      </c>
      <c r="M58" s="56" t="s">
        <v>307</v>
      </c>
      <c r="N58" s="56" t="s">
        <v>308</v>
      </c>
      <c r="O58" s="20">
        <v>618</v>
      </c>
      <c r="P58" s="20" t="s">
        <v>53</v>
      </c>
    </row>
    <row r="59" spans="1:16" ht="38.25" x14ac:dyDescent="0.2">
      <c r="A59" s="16"/>
      <c r="B59" s="9"/>
      <c r="C59" s="16"/>
      <c r="D59" s="25"/>
      <c r="E59" s="25"/>
      <c r="F59" s="20"/>
      <c r="G59" s="20"/>
      <c r="H59" s="25"/>
      <c r="I59" s="25"/>
      <c r="J59" s="25"/>
      <c r="K59" s="25"/>
      <c r="L59" s="39" t="s">
        <v>305</v>
      </c>
      <c r="M59" s="39" t="s">
        <v>307</v>
      </c>
      <c r="N59" s="40" t="s">
        <v>498</v>
      </c>
      <c r="O59" s="20">
        <v>618</v>
      </c>
      <c r="P59" s="20" t="s">
        <v>53</v>
      </c>
    </row>
    <row r="60" spans="1:16" ht="25.5" x14ac:dyDescent="0.2">
      <c r="A60" s="16"/>
      <c r="B60" s="9"/>
      <c r="C60" s="16"/>
      <c r="D60" s="25"/>
      <c r="E60" s="25"/>
      <c r="F60" s="20"/>
      <c r="G60" s="20"/>
      <c r="H60" s="25"/>
      <c r="I60" s="25"/>
      <c r="J60" s="25"/>
      <c r="K60" s="25"/>
      <c r="L60" s="39" t="s">
        <v>306</v>
      </c>
      <c r="M60" s="39" t="s">
        <v>307</v>
      </c>
      <c r="N60" s="40" t="s">
        <v>309</v>
      </c>
      <c r="O60" s="20">
        <v>8000</v>
      </c>
      <c r="P60" s="20" t="s">
        <v>53</v>
      </c>
    </row>
    <row r="61" spans="1:16" ht="51" x14ac:dyDescent="0.2">
      <c r="A61" s="16"/>
      <c r="B61" s="9"/>
      <c r="C61" s="16"/>
      <c r="D61" s="25"/>
      <c r="E61" s="25"/>
      <c r="F61" s="20"/>
      <c r="G61" s="20"/>
      <c r="H61" s="25"/>
      <c r="I61" s="25"/>
      <c r="J61" s="25"/>
      <c r="K61" s="25"/>
      <c r="L61" s="39" t="s">
        <v>910</v>
      </c>
      <c r="M61" s="39" t="s">
        <v>911</v>
      </c>
      <c r="N61" s="40" t="s">
        <v>912</v>
      </c>
      <c r="O61" s="20">
        <v>43</v>
      </c>
      <c r="P61" s="20"/>
    </row>
    <row r="62" spans="1:16" ht="51" x14ac:dyDescent="0.2">
      <c r="A62" s="16" t="s">
        <v>280</v>
      </c>
      <c r="B62" s="39" t="s">
        <v>273</v>
      </c>
      <c r="C62" s="39" t="s">
        <v>284</v>
      </c>
      <c r="D62" s="25" t="s">
        <v>507</v>
      </c>
      <c r="E62" s="25" t="s">
        <v>292</v>
      </c>
      <c r="F62" s="20">
        <v>415</v>
      </c>
      <c r="G62" s="37" t="s">
        <v>53</v>
      </c>
      <c r="H62" s="40" t="s">
        <v>298</v>
      </c>
      <c r="I62" s="56" t="s">
        <v>301</v>
      </c>
      <c r="J62" s="59" t="s">
        <v>302</v>
      </c>
      <c r="K62" s="59" t="s">
        <v>303</v>
      </c>
      <c r="L62" s="60"/>
      <c r="M62" s="60"/>
      <c r="N62" s="60"/>
      <c r="O62" s="20"/>
      <c r="P62" s="20"/>
    </row>
    <row r="63" spans="1:16" ht="51" x14ac:dyDescent="0.2">
      <c r="A63" s="16" t="s">
        <v>281</v>
      </c>
      <c r="B63" s="39" t="s">
        <v>273</v>
      </c>
      <c r="C63" s="39" t="s">
        <v>284</v>
      </c>
      <c r="D63" s="25" t="s">
        <v>508</v>
      </c>
      <c r="E63" s="25" t="s">
        <v>292</v>
      </c>
      <c r="F63" s="20">
        <v>48</v>
      </c>
      <c r="G63" s="20" t="s">
        <v>53</v>
      </c>
      <c r="H63" s="40" t="s">
        <v>298</v>
      </c>
      <c r="I63" s="56" t="s">
        <v>301</v>
      </c>
      <c r="J63" s="59" t="s">
        <v>302</v>
      </c>
      <c r="K63" s="59" t="s">
        <v>303</v>
      </c>
      <c r="L63" s="60"/>
      <c r="M63" s="60"/>
      <c r="N63" s="60"/>
      <c r="O63" s="20"/>
      <c r="P63" s="20"/>
    </row>
    <row r="64" spans="1:16" ht="38.25" x14ac:dyDescent="0.2">
      <c r="A64" s="16" t="s">
        <v>282</v>
      </c>
      <c r="B64" s="39" t="s">
        <v>273</v>
      </c>
      <c r="C64" s="39" t="s">
        <v>284</v>
      </c>
      <c r="D64" s="40" t="s">
        <v>509</v>
      </c>
      <c r="E64" s="25" t="s">
        <v>293</v>
      </c>
      <c r="F64" s="20">
        <v>44</v>
      </c>
      <c r="G64" s="20" t="s">
        <v>53</v>
      </c>
      <c r="H64" s="40" t="s">
        <v>299</v>
      </c>
      <c r="I64" s="56" t="s">
        <v>301</v>
      </c>
      <c r="J64" s="59" t="s">
        <v>302</v>
      </c>
      <c r="K64" s="59" t="s">
        <v>303</v>
      </c>
      <c r="L64" s="60"/>
      <c r="M64" s="60"/>
      <c r="N64" s="60"/>
      <c r="O64" s="20"/>
      <c r="P64" s="20"/>
    </row>
    <row r="65" spans="1:16" ht="38.25" x14ac:dyDescent="0.2">
      <c r="A65" s="16" t="s">
        <v>283</v>
      </c>
      <c r="B65" s="39" t="s">
        <v>273</v>
      </c>
      <c r="C65" s="39" t="s">
        <v>284</v>
      </c>
      <c r="D65" s="25" t="s">
        <v>510</v>
      </c>
      <c r="E65" s="25" t="s">
        <v>294</v>
      </c>
      <c r="F65" s="20">
        <v>210</v>
      </c>
      <c r="G65" s="20" t="s">
        <v>53</v>
      </c>
      <c r="H65" s="40" t="s">
        <v>300</v>
      </c>
      <c r="I65" s="56" t="s">
        <v>301</v>
      </c>
      <c r="J65" s="59" t="s">
        <v>302</v>
      </c>
      <c r="K65" s="59" t="s">
        <v>303</v>
      </c>
      <c r="L65" s="56" t="s">
        <v>310</v>
      </c>
      <c r="M65" s="56" t="s">
        <v>312</v>
      </c>
      <c r="N65" s="56" t="s">
        <v>499</v>
      </c>
      <c r="O65" s="9">
        <v>20</v>
      </c>
      <c r="P65" s="20" t="s">
        <v>53</v>
      </c>
    </row>
    <row r="66" spans="1:16" ht="25.5" x14ac:dyDescent="0.2">
      <c r="A66" s="27"/>
      <c r="B66" s="27"/>
      <c r="C66" s="27"/>
      <c r="D66" s="27"/>
      <c r="E66" s="27"/>
      <c r="F66" s="20"/>
      <c r="G66" s="20"/>
      <c r="H66" s="27"/>
      <c r="I66" s="27"/>
      <c r="J66" s="27"/>
      <c r="K66" s="27"/>
      <c r="L66" s="39" t="s">
        <v>311</v>
      </c>
      <c r="M66" s="39" t="s">
        <v>313</v>
      </c>
      <c r="N66" s="40" t="s">
        <v>314</v>
      </c>
      <c r="O66" s="9">
        <v>200</v>
      </c>
      <c r="P66" s="20" t="s">
        <v>53</v>
      </c>
    </row>
    <row r="67" spans="1:16" ht="76.5" x14ac:dyDescent="0.2">
      <c r="A67" s="16" t="s">
        <v>321</v>
      </c>
      <c r="B67" s="20" t="s">
        <v>168</v>
      </c>
      <c r="C67" s="16" t="s">
        <v>284</v>
      </c>
      <c r="D67" s="25" t="s">
        <v>315</v>
      </c>
      <c r="E67" s="25" t="s">
        <v>316</v>
      </c>
      <c r="F67" s="33">
        <v>1</v>
      </c>
      <c r="G67" s="20" t="s">
        <v>53</v>
      </c>
      <c r="H67" s="25" t="s">
        <v>319</v>
      </c>
      <c r="I67" s="55" t="s">
        <v>301</v>
      </c>
      <c r="J67" s="55" t="s">
        <v>302</v>
      </c>
      <c r="K67" s="55" t="s">
        <v>303</v>
      </c>
      <c r="L67" s="60"/>
      <c r="M67" s="60"/>
      <c r="N67" s="60"/>
      <c r="O67" s="20"/>
      <c r="P67" s="20"/>
    </row>
    <row r="68" spans="1:16" ht="38.25" x14ac:dyDescent="0.2">
      <c r="A68" s="16" t="s">
        <v>322</v>
      </c>
      <c r="B68" s="20" t="s">
        <v>168</v>
      </c>
      <c r="C68" s="16" t="s">
        <v>284</v>
      </c>
      <c r="D68" s="25" t="s">
        <v>317</v>
      </c>
      <c r="E68" s="25" t="s">
        <v>318</v>
      </c>
      <c r="F68" s="20">
        <v>4</v>
      </c>
      <c r="G68" s="20" t="s">
        <v>53</v>
      </c>
      <c r="H68" s="25" t="s">
        <v>320</v>
      </c>
      <c r="I68" s="55" t="s">
        <v>301</v>
      </c>
      <c r="J68" s="55" t="s">
        <v>302</v>
      </c>
      <c r="K68" s="55" t="s">
        <v>303</v>
      </c>
      <c r="L68" s="60"/>
      <c r="M68" s="60"/>
      <c r="N68" s="60"/>
      <c r="O68" s="20"/>
      <c r="P68" s="20"/>
    </row>
    <row r="69" spans="1:16" ht="38.25" x14ac:dyDescent="0.2">
      <c r="A69" s="16" t="s">
        <v>323</v>
      </c>
      <c r="B69" s="20" t="s">
        <v>5</v>
      </c>
      <c r="C69" s="16" t="s">
        <v>284</v>
      </c>
      <c r="D69" s="16" t="s">
        <v>325</v>
      </c>
      <c r="E69" s="16" t="s">
        <v>326</v>
      </c>
      <c r="F69" s="20">
        <v>234</v>
      </c>
      <c r="G69" s="20" t="s">
        <v>53</v>
      </c>
      <c r="H69" s="16" t="s">
        <v>329</v>
      </c>
      <c r="I69" s="55" t="s">
        <v>301</v>
      </c>
      <c r="J69" s="55" t="s">
        <v>302</v>
      </c>
      <c r="K69" s="55" t="s">
        <v>303</v>
      </c>
      <c r="L69" s="55" t="s">
        <v>331</v>
      </c>
      <c r="M69" s="55" t="s">
        <v>332</v>
      </c>
      <c r="N69" s="55" t="s">
        <v>331</v>
      </c>
      <c r="O69" s="9">
        <v>5</v>
      </c>
      <c r="P69" s="20" t="s">
        <v>53</v>
      </c>
    </row>
    <row r="70" spans="1:16" ht="25.5" x14ac:dyDescent="0.2">
      <c r="A70" s="16"/>
      <c r="B70" s="20"/>
      <c r="C70" s="16"/>
      <c r="D70" s="16"/>
      <c r="E70" s="16"/>
      <c r="F70" s="9"/>
      <c r="G70" s="20"/>
      <c r="H70" s="16"/>
      <c r="I70" s="25"/>
      <c r="J70" s="25"/>
      <c r="K70" s="25"/>
      <c r="L70" s="8" t="s">
        <v>333</v>
      </c>
      <c r="M70" s="8" t="s">
        <v>334</v>
      </c>
      <c r="N70" s="8" t="s">
        <v>333</v>
      </c>
      <c r="O70" s="9">
        <v>3</v>
      </c>
      <c r="P70" s="20" t="s">
        <v>53</v>
      </c>
    </row>
    <row r="71" spans="1:16" ht="38.25" x14ac:dyDescent="0.2">
      <c r="A71" s="16"/>
      <c r="B71" s="20"/>
      <c r="C71" s="16"/>
      <c r="D71" s="16"/>
      <c r="E71" s="16"/>
      <c r="F71" s="9"/>
      <c r="G71" s="20"/>
      <c r="H71" s="16"/>
      <c r="I71" s="25"/>
      <c r="J71" s="25"/>
      <c r="K71" s="25"/>
      <c r="L71" s="8" t="s">
        <v>335</v>
      </c>
      <c r="M71" s="8" t="s">
        <v>336</v>
      </c>
      <c r="N71" s="8" t="s">
        <v>335</v>
      </c>
      <c r="O71" s="42">
        <v>4</v>
      </c>
      <c r="P71" s="20" t="s">
        <v>53</v>
      </c>
    </row>
    <row r="72" spans="1:16" ht="25.5" x14ac:dyDescent="0.2">
      <c r="A72" s="16"/>
      <c r="B72" s="20"/>
      <c r="C72" s="16"/>
      <c r="D72" s="16"/>
      <c r="E72" s="16"/>
      <c r="F72" s="9"/>
      <c r="G72" s="20"/>
      <c r="H72" s="16"/>
      <c r="I72" s="25"/>
      <c r="J72" s="25"/>
      <c r="K72" s="25"/>
      <c r="L72" s="8" t="s">
        <v>483</v>
      </c>
      <c r="M72" s="8" t="s">
        <v>338</v>
      </c>
      <c r="N72" s="8" t="s">
        <v>337</v>
      </c>
      <c r="O72" s="9">
        <v>28</v>
      </c>
      <c r="P72" s="9" t="s">
        <v>42</v>
      </c>
    </row>
    <row r="73" spans="1:16" ht="38.25" x14ac:dyDescent="0.2">
      <c r="A73" s="16"/>
      <c r="B73" s="20"/>
      <c r="C73" s="16"/>
      <c r="D73" s="16"/>
      <c r="E73" s="16"/>
      <c r="F73" s="9"/>
      <c r="G73" s="20"/>
      <c r="H73" s="16"/>
      <c r="I73" s="25"/>
      <c r="J73" s="25"/>
      <c r="K73" s="25"/>
      <c r="L73" s="8" t="s">
        <v>339</v>
      </c>
      <c r="M73" s="8" t="s">
        <v>340</v>
      </c>
      <c r="N73" s="8" t="s">
        <v>345</v>
      </c>
      <c r="O73" s="9">
        <v>4</v>
      </c>
      <c r="P73" s="20" t="s">
        <v>53</v>
      </c>
    </row>
    <row r="74" spans="1:16" ht="38.25" x14ac:dyDescent="0.2">
      <c r="A74" s="16"/>
      <c r="B74" s="20"/>
      <c r="C74" s="16"/>
      <c r="D74" s="16"/>
      <c r="E74" s="16"/>
      <c r="F74" s="9"/>
      <c r="G74" s="20"/>
      <c r="H74" s="16"/>
      <c r="I74" s="25"/>
      <c r="J74" s="25"/>
      <c r="K74" s="25"/>
      <c r="L74" s="8" t="s">
        <v>341</v>
      </c>
      <c r="M74" s="8" t="s">
        <v>342</v>
      </c>
      <c r="N74" s="8" t="s">
        <v>346</v>
      </c>
      <c r="O74" s="9">
        <v>2</v>
      </c>
      <c r="P74" s="20" t="s">
        <v>53</v>
      </c>
    </row>
    <row r="75" spans="1:16" x14ac:dyDescent="0.2">
      <c r="A75" s="16"/>
      <c r="B75" s="20"/>
      <c r="C75" s="16"/>
      <c r="D75" s="16"/>
      <c r="E75" s="16"/>
      <c r="F75" s="9"/>
      <c r="G75" s="20"/>
      <c r="H75" s="16"/>
      <c r="I75" s="25"/>
      <c r="J75" s="25"/>
      <c r="K75" s="25"/>
      <c r="L75" s="8" t="s">
        <v>343</v>
      </c>
      <c r="M75" s="8" t="s">
        <v>344</v>
      </c>
      <c r="N75" s="8" t="s">
        <v>347</v>
      </c>
      <c r="O75" s="9">
        <v>4</v>
      </c>
      <c r="P75" s="20" t="s">
        <v>53</v>
      </c>
    </row>
    <row r="76" spans="1:16" ht="25.5" x14ac:dyDescent="0.2">
      <c r="A76" s="16"/>
      <c r="B76" s="20"/>
      <c r="C76" s="16"/>
      <c r="D76" s="16"/>
      <c r="E76" s="16"/>
      <c r="F76" s="9"/>
      <c r="G76" s="20"/>
      <c r="H76" s="16"/>
      <c r="I76" s="25"/>
      <c r="J76" s="25"/>
      <c r="K76" s="25"/>
      <c r="L76" s="8" t="s">
        <v>483</v>
      </c>
      <c r="M76" s="8" t="s">
        <v>329</v>
      </c>
      <c r="N76" s="8" t="s">
        <v>913</v>
      </c>
      <c r="O76" s="9">
        <v>184</v>
      </c>
      <c r="P76" s="20" t="s">
        <v>53</v>
      </c>
    </row>
    <row r="77" spans="1:16" ht="38.25" x14ac:dyDescent="0.2">
      <c r="A77" s="16" t="s">
        <v>324</v>
      </c>
      <c r="B77" s="20" t="s">
        <v>5</v>
      </c>
      <c r="C77" s="16" t="s">
        <v>284</v>
      </c>
      <c r="D77" s="16" t="s">
        <v>327</v>
      </c>
      <c r="E77" s="16" t="s">
        <v>328</v>
      </c>
      <c r="F77" s="1">
        <v>25</v>
      </c>
      <c r="G77" s="20" t="s">
        <v>53</v>
      </c>
      <c r="H77" s="16" t="s">
        <v>330</v>
      </c>
      <c r="I77" s="55" t="s">
        <v>301</v>
      </c>
      <c r="J77" s="55" t="s">
        <v>302</v>
      </c>
      <c r="K77" s="55" t="s">
        <v>303</v>
      </c>
      <c r="L77" s="55" t="s">
        <v>348</v>
      </c>
      <c r="M77" s="55" t="s">
        <v>352</v>
      </c>
      <c r="N77" s="55" t="s">
        <v>348</v>
      </c>
      <c r="O77" s="9">
        <v>7</v>
      </c>
      <c r="P77" s="20" t="s">
        <v>53</v>
      </c>
    </row>
    <row r="78" spans="1:16" ht="38.25" x14ac:dyDescent="0.2">
      <c r="A78" s="27"/>
      <c r="B78" s="27"/>
      <c r="C78" s="27"/>
      <c r="D78" s="27"/>
      <c r="E78" s="27"/>
      <c r="F78" s="20"/>
      <c r="G78" s="20"/>
      <c r="H78" s="27"/>
      <c r="I78" s="27"/>
      <c r="J78" s="27"/>
      <c r="K78" s="27"/>
      <c r="L78" s="8" t="s">
        <v>349</v>
      </c>
      <c r="M78" s="8" t="s">
        <v>353</v>
      </c>
      <c r="N78" s="8" t="s">
        <v>349</v>
      </c>
      <c r="O78" s="9">
        <v>7</v>
      </c>
      <c r="P78" s="20" t="s">
        <v>53</v>
      </c>
    </row>
    <row r="79" spans="1:16" ht="25.5" x14ac:dyDescent="0.2">
      <c r="A79" s="27"/>
      <c r="B79" s="27"/>
      <c r="C79" s="27"/>
      <c r="D79" s="27"/>
      <c r="E79" s="27"/>
      <c r="F79" s="20"/>
      <c r="G79" s="20"/>
      <c r="H79" s="27"/>
      <c r="I79" s="27"/>
      <c r="J79" s="27"/>
      <c r="K79" s="27"/>
      <c r="L79" s="8" t="s">
        <v>350</v>
      </c>
      <c r="M79" s="8" t="s">
        <v>354</v>
      </c>
      <c r="N79" s="8" t="s">
        <v>356</v>
      </c>
      <c r="O79" s="9">
        <v>2</v>
      </c>
      <c r="P79" s="20" t="s">
        <v>53</v>
      </c>
    </row>
    <row r="80" spans="1:16" ht="38.25" x14ac:dyDescent="0.2">
      <c r="A80" s="27"/>
      <c r="B80" s="27"/>
      <c r="C80" s="27"/>
      <c r="D80" s="27"/>
      <c r="E80" s="27"/>
      <c r="F80" s="20"/>
      <c r="G80" s="20"/>
      <c r="H80" s="27"/>
      <c r="I80" s="27"/>
      <c r="J80" s="27"/>
      <c r="K80" s="27"/>
      <c r="L80" s="16" t="s">
        <v>351</v>
      </c>
      <c r="M80" s="16" t="s">
        <v>355</v>
      </c>
      <c r="N80" s="16" t="s">
        <v>351</v>
      </c>
      <c r="O80" s="9">
        <v>9</v>
      </c>
      <c r="P80" s="20" t="s">
        <v>53</v>
      </c>
    </row>
    <row r="81" spans="1:16" ht="38.25" x14ac:dyDescent="0.2">
      <c r="A81" s="16" t="s">
        <v>357</v>
      </c>
      <c r="B81" s="9" t="s">
        <v>104</v>
      </c>
      <c r="C81" s="20" t="s">
        <v>390</v>
      </c>
      <c r="D81" s="25" t="s">
        <v>369</v>
      </c>
      <c r="E81" s="25" t="s">
        <v>370</v>
      </c>
      <c r="F81" s="9">
        <v>848</v>
      </c>
      <c r="G81" s="20" t="s">
        <v>127</v>
      </c>
      <c r="H81" s="25" t="s">
        <v>392</v>
      </c>
      <c r="I81" s="55" t="s">
        <v>47</v>
      </c>
      <c r="J81" s="55" t="s">
        <v>399</v>
      </c>
      <c r="K81" s="55" t="s">
        <v>486</v>
      </c>
      <c r="L81" s="60"/>
      <c r="M81" s="60"/>
      <c r="N81" s="60"/>
      <c r="O81" s="20"/>
      <c r="P81" s="20"/>
    </row>
    <row r="82" spans="1:16" ht="89.25" x14ac:dyDescent="0.2">
      <c r="A82" s="16" t="s">
        <v>358</v>
      </c>
      <c r="B82" s="9" t="s">
        <v>104</v>
      </c>
      <c r="C82" s="20" t="s">
        <v>390</v>
      </c>
      <c r="D82" s="25" t="s">
        <v>371</v>
      </c>
      <c r="E82" s="25" t="s">
        <v>372</v>
      </c>
      <c r="F82" s="9">
        <v>3214</v>
      </c>
      <c r="G82" s="20" t="s">
        <v>127</v>
      </c>
      <c r="H82" s="25" t="s">
        <v>393</v>
      </c>
      <c r="I82" s="55" t="s">
        <v>47</v>
      </c>
      <c r="J82" s="55" t="s">
        <v>399</v>
      </c>
      <c r="K82" s="55" t="s">
        <v>486</v>
      </c>
      <c r="L82" s="60"/>
      <c r="M82" s="60"/>
      <c r="N82" s="60"/>
      <c r="O82" s="20"/>
      <c r="P82" s="20"/>
    </row>
    <row r="83" spans="1:16" ht="127.5" x14ac:dyDescent="0.2">
      <c r="A83" s="16" t="s">
        <v>359</v>
      </c>
      <c r="B83" s="9" t="s">
        <v>104</v>
      </c>
      <c r="C83" s="20" t="s">
        <v>390</v>
      </c>
      <c r="D83" s="25" t="s">
        <v>373</v>
      </c>
      <c r="E83" s="25" t="s">
        <v>374</v>
      </c>
      <c r="F83" s="43">
        <v>0.75</v>
      </c>
      <c r="G83" s="20" t="s">
        <v>127</v>
      </c>
      <c r="H83" s="25" t="s">
        <v>394</v>
      </c>
      <c r="I83" s="55" t="s">
        <v>47</v>
      </c>
      <c r="J83" s="55" t="s">
        <v>399</v>
      </c>
      <c r="K83" s="55" t="s">
        <v>486</v>
      </c>
      <c r="L83" s="60"/>
      <c r="M83" s="60"/>
      <c r="N83" s="60"/>
      <c r="O83" s="20"/>
      <c r="P83" s="20"/>
    </row>
    <row r="84" spans="1:16" ht="102" x14ac:dyDescent="0.2">
      <c r="A84" s="16" t="s">
        <v>360</v>
      </c>
      <c r="B84" s="9" t="s">
        <v>104</v>
      </c>
      <c r="C84" s="20" t="s">
        <v>390</v>
      </c>
      <c r="D84" s="25" t="s">
        <v>375</v>
      </c>
      <c r="E84" s="25" t="s">
        <v>376</v>
      </c>
      <c r="F84" s="43">
        <v>0.75</v>
      </c>
      <c r="G84" s="20" t="s">
        <v>127</v>
      </c>
      <c r="H84" s="25" t="s">
        <v>395</v>
      </c>
      <c r="I84" s="55" t="s">
        <v>47</v>
      </c>
      <c r="J84" s="55" t="s">
        <v>399</v>
      </c>
      <c r="K84" s="55" t="s">
        <v>486</v>
      </c>
      <c r="L84" s="60"/>
      <c r="M84" s="60"/>
      <c r="N84" s="60"/>
      <c r="O84" s="20"/>
      <c r="P84" s="20"/>
    </row>
    <row r="85" spans="1:16" ht="153" x14ac:dyDescent="0.2">
      <c r="A85" s="16" t="s">
        <v>361</v>
      </c>
      <c r="B85" s="9" t="s">
        <v>104</v>
      </c>
      <c r="C85" s="20" t="s">
        <v>390</v>
      </c>
      <c r="D85" s="25" t="s">
        <v>377</v>
      </c>
      <c r="E85" s="25" t="s">
        <v>378</v>
      </c>
      <c r="F85" s="43">
        <v>0.75</v>
      </c>
      <c r="G85" s="20" t="s">
        <v>127</v>
      </c>
      <c r="H85" s="25" t="s">
        <v>396</v>
      </c>
      <c r="I85" s="55" t="s">
        <v>47</v>
      </c>
      <c r="J85" s="55" t="s">
        <v>399</v>
      </c>
      <c r="K85" s="55" t="s">
        <v>486</v>
      </c>
      <c r="L85" s="60"/>
      <c r="M85" s="60"/>
      <c r="N85" s="60"/>
      <c r="O85" s="20"/>
      <c r="P85" s="20"/>
    </row>
    <row r="86" spans="1:16" ht="38.25" x14ac:dyDescent="0.2">
      <c r="A86" s="16" t="s">
        <v>362</v>
      </c>
      <c r="B86" s="9" t="s">
        <v>104</v>
      </c>
      <c r="C86" s="20" t="s">
        <v>390</v>
      </c>
      <c r="D86" s="25" t="s">
        <v>379</v>
      </c>
      <c r="E86" s="25" t="s">
        <v>380</v>
      </c>
      <c r="F86" s="9">
        <v>16</v>
      </c>
      <c r="G86" s="9" t="s">
        <v>53</v>
      </c>
      <c r="H86" s="25" t="s">
        <v>379</v>
      </c>
      <c r="I86" s="55" t="s">
        <v>47</v>
      </c>
      <c r="J86" s="55" t="s">
        <v>399</v>
      </c>
      <c r="K86" s="55" t="s">
        <v>486</v>
      </c>
      <c r="L86" s="60"/>
      <c r="M86" s="60"/>
      <c r="N86" s="60"/>
      <c r="O86" s="20"/>
      <c r="P86" s="20"/>
    </row>
    <row r="87" spans="1:16" ht="51" x14ac:dyDescent="0.2">
      <c r="A87" s="16" t="s">
        <v>363</v>
      </c>
      <c r="B87" s="9" t="s">
        <v>104</v>
      </c>
      <c r="C87" s="20" t="s">
        <v>390</v>
      </c>
      <c r="D87" s="25" t="s">
        <v>381</v>
      </c>
      <c r="E87" s="25" t="s">
        <v>382</v>
      </c>
      <c r="F87" s="9">
        <v>4</v>
      </c>
      <c r="G87" s="9" t="s">
        <v>53</v>
      </c>
      <c r="H87" s="25" t="s">
        <v>397</v>
      </c>
      <c r="I87" s="55" t="s">
        <v>47</v>
      </c>
      <c r="J87" s="55" t="s">
        <v>399</v>
      </c>
      <c r="K87" s="55" t="s">
        <v>486</v>
      </c>
      <c r="L87" s="60"/>
      <c r="M87" s="60"/>
      <c r="N87" s="60"/>
      <c r="O87" s="20"/>
      <c r="P87" s="20"/>
    </row>
    <row r="88" spans="1:16" ht="89.25" x14ac:dyDescent="0.2">
      <c r="A88" s="16" t="s">
        <v>364</v>
      </c>
      <c r="B88" s="9" t="s">
        <v>104</v>
      </c>
      <c r="C88" s="20" t="s">
        <v>390</v>
      </c>
      <c r="D88" s="25" t="s">
        <v>383</v>
      </c>
      <c r="E88" s="25" t="s">
        <v>384</v>
      </c>
      <c r="F88" s="43">
        <v>1</v>
      </c>
      <c r="G88" s="9" t="s">
        <v>53</v>
      </c>
      <c r="H88" s="25" t="s">
        <v>383</v>
      </c>
      <c r="I88" s="55" t="s">
        <v>47</v>
      </c>
      <c r="J88" s="55" t="s">
        <v>399</v>
      </c>
      <c r="K88" s="55" t="s">
        <v>486</v>
      </c>
      <c r="L88" s="60"/>
      <c r="M88" s="60"/>
      <c r="N88" s="60"/>
      <c r="O88" s="20"/>
      <c r="P88" s="20"/>
    </row>
    <row r="89" spans="1:16" ht="89.25" x14ac:dyDescent="0.2">
      <c r="A89" s="16" t="s">
        <v>366</v>
      </c>
      <c r="B89" s="20" t="s">
        <v>391</v>
      </c>
      <c r="C89" s="20" t="s">
        <v>390</v>
      </c>
      <c r="D89" s="25" t="s">
        <v>385</v>
      </c>
      <c r="E89" s="25" t="s">
        <v>386</v>
      </c>
      <c r="F89" s="43">
        <v>1</v>
      </c>
      <c r="G89" s="20" t="s">
        <v>127</v>
      </c>
      <c r="H89" s="25" t="s">
        <v>385</v>
      </c>
      <c r="I89" s="55" t="s">
        <v>47</v>
      </c>
      <c r="J89" s="55" t="s">
        <v>399</v>
      </c>
      <c r="K89" s="55" t="s">
        <v>486</v>
      </c>
      <c r="L89" s="60"/>
      <c r="M89" s="60"/>
      <c r="N89" s="60"/>
      <c r="O89" s="20"/>
      <c r="P89" s="20"/>
    </row>
    <row r="90" spans="1:16" ht="76.5" x14ac:dyDescent="0.2">
      <c r="A90" s="16" t="s">
        <v>367</v>
      </c>
      <c r="B90" s="20" t="s">
        <v>391</v>
      </c>
      <c r="C90" s="20" t="s">
        <v>390</v>
      </c>
      <c r="D90" s="25" t="s">
        <v>387</v>
      </c>
      <c r="E90" s="25" t="s">
        <v>388</v>
      </c>
      <c r="F90" s="43">
        <v>1</v>
      </c>
      <c r="G90" s="20" t="s">
        <v>127</v>
      </c>
      <c r="H90" s="25" t="s">
        <v>387</v>
      </c>
      <c r="I90" s="55" t="s">
        <v>47</v>
      </c>
      <c r="J90" s="55" t="s">
        <v>399</v>
      </c>
      <c r="K90" s="55" t="s">
        <v>486</v>
      </c>
      <c r="L90" s="60"/>
      <c r="M90" s="60"/>
      <c r="N90" s="60"/>
      <c r="O90" s="20"/>
      <c r="P90" s="20"/>
    </row>
    <row r="91" spans="1:16" ht="51" x14ac:dyDescent="0.2">
      <c r="A91" s="16" t="s">
        <v>368</v>
      </c>
      <c r="B91" s="20" t="s">
        <v>404</v>
      </c>
      <c r="C91" s="20" t="s">
        <v>390</v>
      </c>
      <c r="D91" s="25" t="s">
        <v>365</v>
      </c>
      <c r="E91" s="25" t="s">
        <v>389</v>
      </c>
      <c r="F91" s="43">
        <v>1</v>
      </c>
      <c r="G91" s="20" t="s">
        <v>127</v>
      </c>
      <c r="H91" s="25" t="s">
        <v>398</v>
      </c>
      <c r="I91" s="55" t="s">
        <v>47</v>
      </c>
      <c r="J91" s="55" t="s">
        <v>399</v>
      </c>
      <c r="K91" s="55" t="s">
        <v>486</v>
      </c>
      <c r="L91" s="60"/>
      <c r="M91" s="60"/>
      <c r="N91" s="60"/>
      <c r="O91" s="20"/>
      <c r="P91" s="20"/>
    </row>
    <row r="92" spans="1:16" ht="38.25" x14ac:dyDescent="0.2">
      <c r="A92" s="16" t="s">
        <v>400</v>
      </c>
      <c r="B92" s="9" t="s">
        <v>409</v>
      </c>
      <c r="C92" s="9" t="s">
        <v>410</v>
      </c>
      <c r="D92" s="16" t="s">
        <v>405</v>
      </c>
      <c r="E92" s="23" t="s">
        <v>406</v>
      </c>
      <c r="F92" s="20">
        <v>65</v>
      </c>
      <c r="G92" s="20" t="s">
        <v>127</v>
      </c>
      <c r="H92" s="9" t="s">
        <v>414</v>
      </c>
      <c r="I92" s="55" t="s">
        <v>415</v>
      </c>
      <c r="J92" s="55" t="s">
        <v>416</v>
      </c>
      <c r="K92" s="55" t="s">
        <v>487</v>
      </c>
      <c r="L92" s="60"/>
      <c r="M92" s="60"/>
      <c r="N92" s="60"/>
      <c r="O92" s="20"/>
      <c r="P92" s="20"/>
    </row>
    <row r="93" spans="1:16" ht="38.25" x14ac:dyDescent="0.2">
      <c r="A93" s="16" t="s">
        <v>401</v>
      </c>
      <c r="B93" s="9" t="s">
        <v>409</v>
      </c>
      <c r="C93" s="9" t="s">
        <v>410</v>
      </c>
      <c r="D93" s="16" t="s">
        <v>407</v>
      </c>
      <c r="E93" s="9" t="s">
        <v>401</v>
      </c>
      <c r="F93" s="20">
        <v>41</v>
      </c>
      <c r="G93" s="20" t="s">
        <v>127</v>
      </c>
      <c r="H93" s="9" t="s">
        <v>413</v>
      </c>
      <c r="I93" s="55" t="s">
        <v>415</v>
      </c>
      <c r="J93" s="55" t="s">
        <v>416</v>
      </c>
      <c r="K93" s="55" t="s">
        <v>487</v>
      </c>
      <c r="L93" s="55" t="s">
        <v>417</v>
      </c>
      <c r="M93" s="55" t="s">
        <v>418</v>
      </c>
      <c r="N93" s="55" t="s">
        <v>421</v>
      </c>
      <c r="O93" s="33">
        <v>1</v>
      </c>
      <c r="P93" s="9" t="s">
        <v>53</v>
      </c>
    </row>
    <row r="94" spans="1:16" ht="51" x14ac:dyDescent="0.2">
      <c r="A94" s="16"/>
      <c r="B94" s="27"/>
      <c r="C94" s="27"/>
      <c r="D94" s="27"/>
      <c r="E94" s="27"/>
      <c r="F94" s="20"/>
      <c r="G94" s="20"/>
      <c r="H94" s="27"/>
      <c r="I94" s="27"/>
      <c r="J94" s="27"/>
      <c r="K94" s="27"/>
      <c r="L94" s="16" t="s">
        <v>419</v>
      </c>
      <c r="M94" s="16" t="s">
        <v>420</v>
      </c>
      <c r="N94" s="16" t="s">
        <v>422</v>
      </c>
      <c r="O94" s="20">
        <v>41</v>
      </c>
      <c r="P94" s="9" t="s">
        <v>53</v>
      </c>
    </row>
    <row r="95" spans="1:16" ht="51" x14ac:dyDescent="0.2">
      <c r="A95" s="16" t="s">
        <v>402</v>
      </c>
      <c r="B95" s="9" t="s">
        <v>409</v>
      </c>
      <c r="C95" s="9" t="s">
        <v>410</v>
      </c>
      <c r="D95" s="16" t="s">
        <v>407</v>
      </c>
      <c r="E95" s="16" t="s">
        <v>402</v>
      </c>
      <c r="F95" s="20">
        <v>30</v>
      </c>
      <c r="G95" s="20" t="s">
        <v>127</v>
      </c>
      <c r="H95" s="9" t="s">
        <v>412</v>
      </c>
      <c r="I95" s="55" t="s">
        <v>415</v>
      </c>
      <c r="J95" s="55" t="s">
        <v>416</v>
      </c>
      <c r="K95" s="55" t="s">
        <v>487</v>
      </c>
      <c r="L95" s="55" t="s">
        <v>423</v>
      </c>
      <c r="M95" s="55" t="s">
        <v>424</v>
      </c>
      <c r="N95" s="55" t="s">
        <v>427</v>
      </c>
      <c r="O95" s="20">
        <v>30</v>
      </c>
      <c r="P95" s="9" t="s">
        <v>53</v>
      </c>
    </row>
    <row r="96" spans="1:16" ht="38.25" x14ac:dyDescent="0.2">
      <c r="A96" s="16"/>
      <c r="B96" s="27"/>
      <c r="C96" s="27"/>
      <c r="D96" s="27"/>
      <c r="E96" s="27"/>
      <c r="F96" s="20"/>
      <c r="G96" s="20"/>
      <c r="H96" s="27"/>
      <c r="I96" s="27"/>
      <c r="J96" s="27"/>
      <c r="K96" s="27"/>
      <c r="L96" s="16" t="s">
        <v>425</v>
      </c>
      <c r="M96" s="16" t="s">
        <v>426</v>
      </c>
      <c r="N96" s="16" t="s">
        <v>428</v>
      </c>
      <c r="O96" s="33">
        <v>1</v>
      </c>
      <c r="P96" s="9" t="s">
        <v>53</v>
      </c>
    </row>
    <row r="97" spans="1:16" ht="38.25" x14ac:dyDescent="0.2">
      <c r="A97" s="16" t="s">
        <v>403</v>
      </c>
      <c r="B97" s="9" t="s">
        <v>409</v>
      </c>
      <c r="C97" s="9" t="s">
        <v>410</v>
      </c>
      <c r="D97" s="16" t="s">
        <v>408</v>
      </c>
      <c r="E97" s="16" t="s">
        <v>403</v>
      </c>
      <c r="F97" s="33">
        <v>1</v>
      </c>
      <c r="G97" s="20" t="s">
        <v>127</v>
      </c>
      <c r="H97" s="9" t="s">
        <v>411</v>
      </c>
      <c r="I97" s="55" t="s">
        <v>415</v>
      </c>
      <c r="J97" s="55" t="s">
        <v>416</v>
      </c>
      <c r="K97" s="55" t="s">
        <v>487</v>
      </c>
      <c r="L97" s="55" t="s">
        <v>429</v>
      </c>
      <c r="M97" s="55" t="s">
        <v>430</v>
      </c>
      <c r="N97" s="55" t="s">
        <v>431</v>
      </c>
      <c r="O97" s="33">
        <v>1</v>
      </c>
      <c r="P97" s="9" t="s">
        <v>53</v>
      </c>
    </row>
    <row r="98" spans="1:16" ht="25.5" x14ac:dyDescent="0.2">
      <c r="A98" s="27"/>
      <c r="B98" s="27"/>
      <c r="C98" s="27"/>
      <c r="D98" s="27"/>
      <c r="E98" s="27"/>
      <c r="F98" s="20"/>
      <c r="G98" s="20"/>
      <c r="H98" s="27"/>
      <c r="I98" s="27"/>
      <c r="J98" s="27"/>
      <c r="K98" s="27"/>
      <c r="L98" s="9" t="s">
        <v>432</v>
      </c>
      <c r="M98" s="9" t="s">
        <v>433</v>
      </c>
      <c r="N98" s="16" t="s">
        <v>432</v>
      </c>
      <c r="O98" s="33">
        <v>1</v>
      </c>
      <c r="P98" s="9" t="s">
        <v>53</v>
      </c>
    </row>
    <row r="99" spans="1:16" ht="25.5" x14ac:dyDescent="0.2">
      <c r="A99" s="27"/>
      <c r="B99" s="27"/>
      <c r="C99" s="27"/>
      <c r="D99" s="27"/>
      <c r="E99" s="27"/>
      <c r="F99" s="20"/>
      <c r="G99" s="20"/>
      <c r="H99" s="27"/>
      <c r="I99" s="27"/>
      <c r="J99" s="27"/>
      <c r="K99" s="27"/>
      <c r="L99" s="9" t="s">
        <v>434</v>
      </c>
      <c r="M99" s="9" t="s">
        <v>435</v>
      </c>
      <c r="N99" s="16" t="s">
        <v>436</v>
      </c>
      <c r="O99" s="33">
        <v>1</v>
      </c>
      <c r="P99" s="9" t="s">
        <v>53</v>
      </c>
    </row>
    <row r="100" spans="1:16" ht="38.25" x14ac:dyDescent="0.2">
      <c r="A100" s="16" t="s">
        <v>437</v>
      </c>
      <c r="B100" s="9" t="s">
        <v>409</v>
      </c>
      <c r="C100" s="9" t="s">
        <v>446</v>
      </c>
      <c r="D100" s="9" t="s">
        <v>439</v>
      </c>
      <c r="E100" s="9" t="s">
        <v>440</v>
      </c>
      <c r="F100" s="20">
        <v>49</v>
      </c>
      <c r="G100" s="20" t="s">
        <v>127</v>
      </c>
      <c r="H100" s="9" t="s">
        <v>447</v>
      </c>
      <c r="I100" s="55" t="s">
        <v>415</v>
      </c>
      <c r="J100" s="55" t="s">
        <v>416</v>
      </c>
      <c r="K100" s="55" t="s">
        <v>487</v>
      </c>
      <c r="L100" s="55" t="s">
        <v>442</v>
      </c>
      <c r="M100" s="55" t="s">
        <v>443</v>
      </c>
      <c r="N100" s="55" t="s">
        <v>442</v>
      </c>
      <c r="O100" s="33">
        <v>1</v>
      </c>
      <c r="P100" s="9" t="s">
        <v>53</v>
      </c>
    </row>
    <row r="101" spans="1:16" ht="38.25" x14ac:dyDescent="0.2">
      <c r="A101" s="16" t="s">
        <v>438</v>
      </c>
      <c r="B101" s="9" t="s">
        <v>409</v>
      </c>
      <c r="C101" s="9" t="s">
        <v>446</v>
      </c>
      <c r="D101" s="9" t="s">
        <v>441</v>
      </c>
      <c r="E101" s="9" t="s">
        <v>438</v>
      </c>
      <c r="F101" s="20">
        <v>21</v>
      </c>
      <c r="G101" s="20" t="s">
        <v>127</v>
      </c>
      <c r="H101" s="9" t="s">
        <v>448</v>
      </c>
      <c r="I101" s="55" t="s">
        <v>415</v>
      </c>
      <c r="J101" s="55" t="s">
        <v>416</v>
      </c>
      <c r="K101" s="55" t="s">
        <v>487</v>
      </c>
      <c r="L101" s="55" t="s">
        <v>444</v>
      </c>
      <c r="M101" s="55" t="s">
        <v>445</v>
      </c>
      <c r="N101" s="55" t="s">
        <v>444</v>
      </c>
      <c r="O101" s="33">
        <v>1</v>
      </c>
      <c r="P101" s="9" t="s">
        <v>53</v>
      </c>
    </row>
    <row r="102" spans="1:16" ht="38.25" x14ac:dyDescent="0.2">
      <c r="A102" s="16" t="s">
        <v>449</v>
      </c>
      <c r="B102" s="9" t="s">
        <v>409</v>
      </c>
      <c r="C102" s="9" t="s">
        <v>468</v>
      </c>
      <c r="D102" s="16" t="s">
        <v>451</v>
      </c>
      <c r="E102" s="16" t="s">
        <v>449</v>
      </c>
      <c r="F102" s="20">
        <v>49</v>
      </c>
      <c r="G102" s="20" t="s">
        <v>127</v>
      </c>
      <c r="H102" s="9" t="s">
        <v>464</v>
      </c>
      <c r="I102" s="55" t="s">
        <v>415</v>
      </c>
      <c r="J102" s="55" t="s">
        <v>465</v>
      </c>
      <c r="K102" s="55" t="s">
        <v>466</v>
      </c>
      <c r="L102" s="55" t="s">
        <v>453</v>
      </c>
      <c r="M102" s="55" t="s">
        <v>454</v>
      </c>
      <c r="N102" s="55" t="s">
        <v>453</v>
      </c>
      <c r="O102" s="33">
        <v>1</v>
      </c>
      <c r="P102" s="9" t="s">
        <v>53</v>
      </c>
    </row>
    <row r="103" spans="1:16" ht="38.25" x14ac:dyDescent="0.2">
      <c r="A103" s="27"/>
      <c r="B103" s="27"/>
      <c r="C103" s="27"/>
      <c r="D103" s="27"/>
      <c r="E103" s="27"/>
      <c r="F103" s="20"/>
      <c r="G103" s="20"/>
      <c r="H103" s="27"/>
      <c r="I103" s="27"/>
      <c r="J103" s="27"/>
      <c r="K103" s="27"/>
      <c r="L103" s="9" t="s">
        <v>455</v>
      </c>
      <c r="M103" s="9" t="s">
        <v>456</v>
      </c>
      <c r="N103" s="16" t="s">
        <v>461</v>
      </c>
      <c r="O103" s="33">
        <v>1</v>
      </c>
      <c r="P103" s="9" t="s">
        <v>53</v>
      </c>
    </row>
    <row r="104" spans="1:16" ht="38.25" x14ac:dyDescent="0.2">
      <c r="A104" s="16" t="s">
        <v>450</v>
      </c>
      <c r="B104" s="9" t="s">
        <v>409</v>
      </c>
      <c r="C104" s="9" t="s">
        <v>468</v>
      </c>
      <c r="D104" s="16" t="s">
        <v>452</v>
      </c>
      <c r="E104" s="16" t="s">
        <v>450</v>
      </c>
      <c r="F104" s="20">
        <v>21</v>
      </c>
      <c r="G104" s="20" t="s">
        <v>127</v>
      </c>
      <c r="H104" s="9" t="s">
        <v>463</v>
      </c>
      <c r="I104" s="55" t="s">
        <v>415</v>
      </c>
      <c r="J104" s="55" t="s">
        <v>465</v>
      </c>
      <c r="K104" s="55" t="s">
        <v>466</v>
      </c>
      <c r="L104" s="55" t="s">
        <v>457</v>
      </c>
      <c r="M104" s="55" t="s">
        <v>458</v>
      </c>
      <c r="N104" s="55" t="s">
        <v>457</v>
      </c>
      <c r="O104" s="33">
        <v>1</v>
      </c>
      <c r="P104" s="9" t="s">
        <v>53</v>
      </c>
    </row>
    <row r="105" spans="1:16" ht="38.25" x14ac:dyDescent="0.2">
      <c r="A105" s="27"/>
      <c r="B105" s="27"/>
      <c r="C105" s="27"/>
      <c r="D105" s="27"/>
      <c r="E105" s="27"/>
      <c r="F105" s="20"/>
      <c r="G105" s="20"/>
      <c r="H105" s="27"/>
      <c r="I105" s="27"/>
      <c r="J105" s="27"/>
      <c r="K105" s="27"/>
      <c r="L105" s="9" t="s">
        <v>459</v>
      </c>
      <c r="M105" s="9" t="s">
        <v>460</v>
      </c>
      <c r="N105" s="16" t="s">
        <v>462</v>
      </c>
      <c r="O105" s="33">
        <v>1</v>
      </c>
      <c r="P105" s="9" t="s">
        <v>53</v>
      </c>
    </row>
    <row r="106" spans="1:16" ht="76.5" x14ac:dyDescent="0.2">
      <c r="A106" s="16" t="s">
        <v>467</v>
      </c>
      <c r="B106" s="9" t="s">
        <v>409</v>
      </c>
      <c r="C106" s="9" t="s">
        <v>471</v>
      </c>
      <c r="D106" s="16" t="s">
        <v>469</v>
      </c>
      <c r="E106" s="9" t="s">
        <v>470</v>
      </c>
      <c r="F106" s="20">
        <v>3</v>
      </c>
      <c r="G106" s="20" t="s">
        <v>127</v>
      </c>
      <c r="H106" s="9" t="s">
        <v>472</v>
      </c>
      <c r="I106" s="55" t="s">
        <v>415</v>
      </c>
      <c r="J106" s="55" t="s">
        <v>473</v>
      </c>
      <c r="K106" s="55" t="s">
        <v>488</v>
      </c>
      <c r="L106" s="55" t="s">
        <v>474</v>
      </c>
      <c r="M106" s="55" t="s">
        <v>475</v>
      </c>
      <c r="N106" s="55" t="s">
        <v>480</v>
      </c>
      <c r="O106" s="33">
        <v>1</v>
      </c>
      <c r="P106" s="9" t="s">
        <v>53</v>
      </c>
    </row>
    <row r="107" spans="1:16" ht="51" x14ac:dyDescent="0.2">
      <c r="A107" s="27"/>
      <c r="B107" s="27"/>
      <c r="C107" s="27"/>
      <c r="D107" s="27"/>
      <c r="E107" s="27"/>
      <c r="F107" s="20"/>
      <c r="G107" s="20"/>
      <c r="H107" s="27"/>
      <c r="I107" s="27"/>
      <c r="J107" s="27"/>
      <c r="K107" s="27"/>
      <c r="L107" s="9" t="s">
        <v>476</v>
      </c>
      <c r="M107" s="9" t="s">
        <v>477</v>
      </c>
      <c r="N107" s="9" t="s">
        <v>481</v>
      </c>
      <c r="O107" s="20">
        <v>3</v>
      </c>
      <c r="P107" s="9" t="s">
        <v>53</v>
      </c>
    </row>
    <row r="108" spans="1:16" ht="51" x14ac:dyDescent="0.2">
      <c r="A108" s="27"/>
      <c r="B108" s="27"/>
      <c r="C108" s="27"/>
      <c r="D108" s="27"/>
      <c r="E108" s="27"/>
      <c r="F108" s="20"/>
      <c r="G108" s="20"/>
      <c r="H108" s="27"/>
      <c r="I108" s="27"/>
      <c r="J108" s="27"/>
      <c r="K108" s="27"/>
      <c r="L108" s="9" t="s">
        <v>478</v>
      </c>
      <c r="M108" s="9" t="s">
        <v>479</v>
      </c>
      <c r="N108" s="9" t="s">
        <v>482</v>
      </c>
      <c r="O108" s="20">
        <v>3</v>
      </c>
      <c r="P108" s="9" t="s">
        <v>53</v>
      </c>
    </row>
    <row r="109" spans="1:16" ht="63.75" x14ac:dyDescent="0.2">
      <c r="A109" s="40" t="s">
        <v>4</v>
      </c>
      <c r="B109" s="37" t="s">
        <v>37</v>
      </c>
      <c r="C109" s="1" t="s">
        <v>38</v>
      </c>
      <c r="D109" s="40" t="s">
        <v>6</v>
      </c>
      <c r="E109" s="40" t="s">
        <v>7</v>
      </c>
      <c r="F109" s="1">
        <v>100</v>
      </c>
      <c r="G109" s="20" t="s">
        <v>127</v>
      </c>
      <c r="H109" s="40" t="s">
        <v>43</v>
      </c>
      <c r="I109" s="56" t="s">
        <v>47</v>
      </c>
      <c r="J109" s="56" t="s">
        <v>48</v>
      </c>
      <c r="K109" s="56" t="str">
        <f>IFERROR(VLOOKUP(J109,[1]Hoja1!$P$2:$Q$12,2,FALSE),"")</f>
        <v>Meta 1: 39.637 Solicitudes decididas que se encuentren habilitadas de inscripción de predios en el RTDAF.</v>
      </c>
      <c r="L109" s="61"/>
      <c r="M109" s="61"/>
      <c r="N109" s="61"/>
      <c r="O109" s="37"/>
      <c r="P109" s="37"/>
    </row>
    <row r="110" spans="1:16" ht="51" x14ac:dyDescent="0.2">
      <c r="A110" s="40" t="s">
        <v>8</v>
      </c>
      <c r="B110" s="37" t="s">
        <v>37</v>
      </c>
      <c r="C110" s="1" t="s">
        <v>38</v>
      </c>
      <c r="D110" s="40" t="s">
        <v>6</v>
      </c>
      <c r="E110" s="40" t="s">
        <v>9</v>
      </c>
      <c r="F110" s="1">
        <v>100</v>
      </c>
      <c r="G110" s="20" t="s">
        <v>127</v>
      </c>
      <c r="H110" s="40" t="s">
        <v>50</v>
      </c>
      <c r="I110" s="56" t="s">
        <v>47</v>
      </c>
      <c r="J110" s="56" t="s">
        <v>48</v>
      </c>
      <c r="K110" s="56" t="str">
        <f>IFERROR(VLOOKUP(J110,[1]Hoja1!$P$2:$Q$12,2,FALSE),"")</f>
        <v>Meta 1: 39.637 Solicitudes decididas que se encuentren habilitadas de inscripción de predios en el RTDAF.</v>
      </c>
      <c r="L110" s="61"/>
      <c r="M110" s="61"/>
      <c r="N110" s="61"/>
      <c r="O110" s="37"/>
      <c r="P110" s="37"/>
    </row>
    <row r="111" spans="1:16" ht="51" x14ac:dyDescent="0.2">
      <c r="A111" s="40" t="s">
        <v>10</v>
      </c>
      <c r="B111" s="37" t="s">
        <v>37</v>
      </c>
      <c r="C111" s="1" t="s">
        <v>38</v>
      </c>
      <c r="D111" s="40" t="s">
        <v>6</v>
      </c>
      <c r="E111" s="40" t="s">
        <v>11</v>
      </c>
      <c r="F111" s="1">
        <v>100</v>
      </c>
      <c r="G111" s="20" t="s">
        <v>127</v>
      </c>
      <c r="H111" s="40" t="s">
        <v>51</v>
      </c>
      <c r="I111" s="56" t="s">
        <v>47</v>
      </c>
      <c r="J111" s="56" t="s">
        <v>48</v>
      </c>
      <c r="K111" s="56" t="str">
        <f>IFERROR(VLOOKUP(J111,[1]Hoja1!$P$2:$Q$12,2,FALSE),"")</f>
        <v>Meta 1: 39.637 Solicitudes decididas que se encuentren habilitadas de inscripción de predios en el RTDAF.</v>
      </c>
      <c r="L111" s="61"/>
      <c r="M111" s="61"/>
      <c r="N111" s="61"/>
      <c r="O111" s="37"/>
      <c r="P111" s="37"/>
    </row>
    <row r="112" spans="1:16" ht="51" x14ac:dyDescent="0.2">
      <c r="A112" s="40" t="s">
        <v>12</v>
      </c>
      <c r="B112" s="37" t="s">
        <v>37</v>
      </c>
      <c r="C112" s="1" t="s">
        <v>38</v>
      </c>
      <c r="D112" s="40" t="s">
        <v>6</v>
      </c>
      <c r="E112" s="40" t="s">
        <v>13</v>
      </c>
      <c r="F112" s="1">
        <v>100</v>
      </c>
      <c r="G112" s="20" t="s">
        <v>127</v>
      </c>
      <c r="H112" s="40" t="s">
        <v>52</v>
      </c>
      <c r="I112" s="56" t="s">
        <v>47</v>
      </c>
      <c r="J112" s="56" t="s">
        <v>48</v>
      </c>
      <c r="K112" s="56" t="str">
        <f>IFERROR(VLOOKUP(J112,[1]Hoja1!$P$2:$Q$12,2,FALSE),"")</f>
        <v>Meta 1: 39.637 Solicitudes decididas que se encuentren habilitadas de inscripción de predios en el RTDAF.</v>
      </c>
      <c r="L112" s="61"/>
      <c r="M112" s="61"/>
      <c r="N112" s="61"/>
      <c r="O112" s="37"/>
      <c r="P112" s="37"/>
    </row>
    <row r="113" spans="1:16" ht="102" x14ac:dyDescent="0.2">
      <c r="A113" s="40" t="s">
        <v>14</v>
      </c>
      <c r="B113" s="37" t="s">
        <v>37</v>
      </c>
      <c r="C113" s="1" t="s">
        <v>38</v>
      </c>
      <c r="D113" s="40" t="s">
        <v>6</v>
      </c>
      <c r="E113" s="40" t="s">
        <v>15</v>
      </c>
      <c r="F113" s="1">
        <v>100</v>
      </c>
      <c r="G113" s="1" t="s">
        <v>53</v>
      </c>
      <c r="H113" s="40" t="s">
        <v>54</v>
      </c>
      <c r="I113" s="56" t="s">
        <v>47</v>
      </c>
      <c r="J113" s="56" t="s">
        <v>48</v>
      </c>
      <c r="K113" s="56" t="str">
        <f>IFERROR(VLOOKUP(J113,[1]Hoja1!$P$2:$Q$12,2,FALSE),"")</f>
        <v>Meta 1: 39.637 Solicitudes decididas que se encuentren habilitadas de inscripción de predios en el RTDAF.</v>
      </c>
      <c r="L113" s="61"/>
      <c r="M113" s="61"/>
      <c r="N113" s="61"/>
      <c r="O113" s="37"/>
      <c r="P113" s="37"/>
    </row>
    <row r="114" spans="1:16" ht="76.5" x14ac:dyDescent="0.2">
      <c r="A114" s="40" t="s">
        <v>16</v>
      </c>
      <c r="B114" s="37" t="s">
        <v>37</v>
      </c>
      <c r="C114" s="1" t="s">
        <v>38</v>
      </c>
      <c r="D114" s="40" t="s">
        <v>17</v>
      </c>
      <c r="E114" s="40" t="s">
        <v>18</v>
      </c>
      <c r="F114" s="1">
        <v>100</v>
      </c>
      <c r="G114" s="20" t="s">
        <v>127</v>
      </c>
      <c r="H114" s="40" t="s">
        <v>55</v>
      </c>
      <c r="I114" s="56" t="s">
        <v>47</v>
      </c>
      <c r="J114" s="56" t="s">
        <v>48</v>
      </c>
      <c r="K114" s="56" t="str">
        <f>IFERROR(VLOOKUP(J114,[1]Hoja1!$P$2:$Q$12,2,FALSE),"")</f>
        <v>Meta 1: 39.637 Solicitudes decididas que se encuentren habilitadas de inscripción de predios en el RTDAF.</v>
      </c>
      <c r="L114" s="61"/>
      <c r="M114" s="61"/>
      <c r="N114" s="61"/>
      <c r="O114" s="37"/>
      <c r="P114" s="37"/>
    </row>
    <row r="115" spans="1:16" ht="76.5" x14ac:dyDescent="0.2">
      <c r="A115" s="40" t="s">
        <v>19</v>
      </c>
      <c r="B115" s="37" t="s">
        <v>37</v>
      </c>
      <c r="C115" s="1" t="s">
        <v>38</v>
      </c>
      <c r="D115" s="40" t="s">
        <v>20</v>
      </c>
      <c r="E115" s="40" t="s">
        <v>21</v>
      </c>
      <c r="F115" s="1">
        <v>100</v>
      </c>
      <c r="G115" s="20" t="s">
        <v>127</v>
      </c>
      <c r="H115" s="40" t="s">
        <v>56</v>
      </c>
      <c r="I115" s="56" t="s">
        <v>47</v>
      </c>
      <c r="J115" s="56" t="s">
        <v>48</v>
      </c>
      <c r="K115" s="56" t="str">
        <f>IFERROR(VLOOKUP(J115,[1]Hoja1!$P$2:$Q$12,2,FALSE),"")</f>
        <v>Meta 1: 39.637 Solicitudes decididas que se encuentren habilitadas de inscripción de predios en el RTDAF.</v>
      </c>
      <c r="L115" s="61"/>
      <c r="M115" s="61"/>
      <c r="N115" s="61"/>
      <c r="O115" s="37"/>
      <c r="P115" s="37"/>
    </row>
    <row r="116" spans="1:16" ht="127.5" x14ac:dyDescent="0.2">
      <c r="A116" s="40" t="s">
        <v>22</v>
      </c>
      <c r="B116" s="37" t="s">
        <v>37</v>
      </c>
      <c r="C116" s="1" t="s">
        <v>38</v>
      </c>
      <c r="D116" s="40" t="s">
        <v>23</v>
      </c>
      <c r="E116" s="40" t="s">
        <v>24</v>
      </c>
      <c r="F116" s="1">
        <v>100</v>
      </c>
      <c r="G116" s="20" t="s">
        <v>127</v>
      </c>
      <c r="H116" s="40" t="s">
        <v>57</v>
      </c>
      <c r="I116" s="56" t="s">
        <v>47</v>
      </c>
      <c r="J116" s="56" t="s">
        <v>48</v>
      </c>
      <c r="K116" s="56" t="str">
        <f>IFERROR(VLOOKUP(J116,[1]Hoja1!$P$2:$Q$12,2,FALSE),"")</f>
        <v>Meta 1: 39.637 Solicitudes decididas que se encuentren habilitadas de inscripción de predios en el RTDAF.</v>
      </c>
      <c r="L116" s="61"/>
      <c r="M116" s="61"/>
      <c r="N116" s="61"/>
      <c r="O116" s="37"/>
      <c r="P116" s="37"/>
    </row>
    <row r="117" spans="1:16" ht="63.75" x14ac:dyDescent="0.2">
      <c r="A117" s="40" t="s">
        <v>25</v>
      </c>
      <c r="B117" s="37" t="s">
        <v>37</v>
      </c>
      <c r="C117" s="1" t="s">
        <v>38</v>
      </c>
      <c r="D117" s="40" t="s">
        <v>26</v>
      </c>
      <c r="E117" s="40" t="s">
        <v>27</v>
      </c>
      <c r="F117" s="1">
        <v>12</v>
      </c>
      <c r="G117" s="1" t="s">
        <v>53</v>
      </c>
      <c r="H117" s="40" t="s">
        <v>25</v>
      </c>
      <c r="I117" s="56" t="s">
        <v>47</v>
      </c>
      <c r="J117" s="56" t="s">
        <v>48</v>
      </c>
      <c r="K117" s="56" t="str">
        <f>IFERROR(VLOOKUP(J117,[1]Hoja1!$P$2:$Q$12,2,FALSE),"")</f>
        <v>Meta 1: 39.637 Solicitudes decididas que se encuentren habilitadas de inscripción de predios en el RTDAF.</v>
      </c>
      <c r="L117" s="61"/>
      <c r="M117" s="61"/>
      <c r="N117" s="61"/>
      <c r="O117" s="37"/>
      <c r="P117" s="37"/>
    </row>
    <row r="118" spans="1:16" ht="63.75" x14ac:dyDescent="0.2">
      <c r="A118" s="40" t="s">
        <v>28</v>
      </c>
      <c r="B118" s="37" t="s">
        <v>37</v>
      </c>
      <c r="C118" s="1" t="s">
        <v>38</v>
      </c>
      <c r="D118" s="40" t="s">
        <v>29</v>
      </c>
      <c r="E118" s="40" t="s">
        <v>30</v>
      </c>
      <c r="F118" s="5">
        <v>1</v>
      </c>
      <c r="G118" s="1" t="s">
        <v>53</v>
      </c>
      <c r="H118" s="40" t="s">
        <v>58</v>
      </c>
      <c r="I118" s="56" t="s">
        <v>47</v>
      </c>
      <c r="J118" s="56" t="s">
        <v>48</v>
      </c>
      <c r="K118" s="56" t="str">
        <f>IFERROR(VLOOKUP(J118,[1]Hoja1!$P$2:$Q$12,2,FALSE),"")</f>
        <v>Meta 1: 39.637 Solicitudes decididas que se encuentren habilitadas de inscripción de predios en el RTDAF.</v>
      </c>
      <c r="L118" s="61"/>
      <c r="M118" s="61"/>
      <c r="N118" s="61"/>
      <c r="O118" s="37"/>
      <c r="P118" s="37"/>
    </row>
    <row r="119" spans="1:16" ht="76.5" x14ac:dyDescent="0.2">
      <c r="A119" s="40" t="s">
        <v>31</v>
      </c>
      <c r="B119" s="37" t="s">
        <v>37</v>
      </c>
      <c r="C119" s="1" t="s">
        <v>38</v>
      </c>
      <c r="D119" s="40" t="s">
        <v>32</v>
      </c>
      <c r="E119" s="40" t="s">
        <v>33</v>
      </c>
      <c r="F119" s="5">
        <v>1</v>
      </c>
      <c r="G119" s="1" t="s">
        <v>53</v>
      </c>
      <c r="H119" s="40" t="s">
        <v>59</v>
      </c>
      <c r="I119" s="56" t="s">
        <v>47</v>
      </c>
      <c r="J119" s="56" t="s">
        <v>48</v>
      </c>
      <c r="K119" s="56" t="str">
        <f>IFERROR(VLOOKUP(J119,[1]Hoja1!$P$2:$Q$12,2,FALSE),"")</f>
        <v>Meta 1: 39.637 Solicitudes decididas que se encuentren habilitadas de inscripción de predios en el RTDAF.</v>
      </c>
      <c r="L119" s="61"/>
      <c r="M119" s="61"/>
      <c r="N119" s="61"/>
      <c r="O119" s="37"/>
      <c r="P119" s="37"/>
    </row>
    <row r="120" spans="1:16" ht="63.75" x14ac:dyDescent="0.2">
      <c r="A120" s="40" t="s">
        <v>34</v>
      </c>
      <c r="B120" s="37" t="s">
        <v>37</v>
      </c>
      <c r="C120" s="1" t="s">
        <v>38</v>
      </c>
      <c r="D120" s="40" t="s">
        <v>35</v>
      </c>
      <c r="E120" s="40" t="s">
        <v>36</v>
      </c>
      <c r="F120" s="5">
        <v>1</v>
      </c>
      <c r="G120" s="1" t="s">
        <v>53</v>
      </c>
      <c r="H120" s="40" t="s">
        <v>60</v>
      </c>
      <c r="I120" s="56" t="s">
        <v>47</v>
      </c>
      <c r="J120" s="56" t="s">
        <v>48</v>
      </c>
      <c r="K120" s="56" t="str">
        <f>IFERROR(VLOOKUP(J120,[1]Hoja1!$P$2:$Q$12,2,FALSE),"")</f>
        <v>Meta 1: 39.637 Solicitudes decididas que se encuentren habilitadas de inscripción de predios en el RTDAF.</v>
      </c>
      <c r="L120" s="61"/>
      <c r="M120" s="61"/>
      <c r="N120" s="61"/>
      <c r="O120" s="37"/>
      <c r="P120" s="37"/>
    </row>
    <row r="121" spans="1:16" ht="51" x14ac:dyDescent="0.2">
      <c r="A121" s="1" t="s">
        <v>76</v>
      </c>
      <c r="B121" s="1" t="s">
        <v>77</v>
      </c>
      <c r="C121" s="1" t="s">
        <v>78</v>
      </c>
      <c r="D121" s="40" t="s">
        <v>79</v>
      </c>
      <c r="E121" s="40" t="s">
        <v>76</v>
      </c>
      <c r="F121" s="5">
        <v>1</v>
      </c>
      <c r="G121" s="1" t="s">
        <v>53</v>
      </c>
      <c r="H121" s="1" t="s">
        <v>908</v>
      </c>
      <c r="I121" s="55" t="s">
        <v>524</v>
      </c>
      <c r="J121" s="55" t="s">
        <v>525</v>
      </c>
      <c r="K121" s="55" t="s">
        <v>586</v>
      </c>
      <c r="L121" s="56" t="s">
        <v>81</v>
      </c>
      <c r="M121" s="56" t="s">
        <v>82</v>
      </c>
      <c r="N121" s="56" t="s">
        <v>909</v>
      </c>
      <c r="O121" s="44">
        <v>1</v>
      </c>
      <c r="P121" s="20" t="s">
        <v>53</v>
      </c>
    </row>
    <row r="122" spans="1:16" ht="38.25" x14ac:dyDescent="0.2">
      <c r="A122" s="41"/>
      <c r="B122" s="37"/>
      <c r="C122" s="37"/>
      <c r="D122" s="41"/>
      <c r="E122" s="41"/>
      <c r="F122" s="37"/>
      <c r="G122" s="37"/>
      <c r="H122" s="41"/>
      <c r="I122" s="41"/>
      <c r="J122" s="41"/>
      <c r="K122" s="41"/>
      <c r="L122" s="40" t="s">
        <v>83</v>
      </c>
      <c r="M122" s="40" t="s">
        <v>84</v>
      </c>
      <c r="N122" s="40" t="s">
        <v>85</v>
      </c>
      <c r="O122" s="44">
        <v>1</v>
      </c>
      <c r="P122" s="9" t="s">
        <v>53</v>
      </c>
    </row>
    <row r="123" spans="1:16" ht="51" x14ac:dyDescent="0.2">
      <c r="A123" s="45" t="s">
        <v>544</v>
      </c>
      <c r="B123" s="13" t="s">
        <v>554</v>
      </c>
      <c r="C123" s="13" t="s">
        <v>555</v>
      </c>
      <c r="D123" s="7" t="s">
        <v>562</v>
      </c>
      <c r="E123" s="7" t="s">
        <v>563</v>
      </c>
      <c r="F123" s="9">
        <v>4</v>
      </c>
      <c r="G123" s="1" t="s">
        <v>53</v>
      </c>
      <c r="H123" s="9"/>
      <c r="I123" s="9" t="s">
        <v>524</v>
      </c>
      <c r="J123" s="9" t="s">
        <v>525</v>
      </c>
      <c r="K123" s="9" t="s">
        <v>586</v>
      </c>
      <c r="L123" s="9" t="s">
        <v>587</v>
      </c>
      <c r="M123" s="7" t="s">
        <v>592</v>
      </c>
      <c r="N123" s="7" t="s">
        <v>597</v>
      </c>
      <c r="O123" s="9">
        <v>2</v>
      </c>
      <c r="P123" s="9" t="s">
        <v>53</v>
      </c>
    </row>
    <row r="124" spans="1:16" ht="25.5" x14ac:dyDescent="0.2">
      <c r="A124" s="45"/>
      <c r="B124" s="13"/>
      <c r="C124" s="13"/>
      <c r="D124" s="7"/>
      <c r="E124" s="7"/>
      <c r="F124" s="9"/>
      <c r="G124" s="1"/>
      <c r="H124" s="9"/>
      <c r="I124" s="9"/>
      <c r="J124" s="9"/>
      <c r="K124" s="9"/>
      <c r="L124" s="9" t="s">
        <v>588</v>
      </c>
      <c r="M124" s="7" t="s">
        <v>593</v>
      </c>
      <c r="N124" s="7" t="s">
        <v>598</v>
      </c>
      <c r="O124" s="9">
        <v>17</v>
      </c>
      <c r="P124" s="9" t="s">
        <v>53</v>
      </c>
    </row>
    <row r="125" spans="1:16" ht="25.5" x14ac:dyDescent="0.2">
      <c r="A125" s="45"/>
      <c r="B125" s="13"/>
      <c r="C125" s="13"/>
      <c r="D125" s="7"/>
      <c r="E125" s="7"/>
      <c r="F125" s="9"/>
      <c r="G125" s="1"/>
      <c r="H125" s="9"/>
      <c r="I125" s="9"/>
      <c r="J125" s="9"/>
      <c r="K125" s="9"/>
      <c r="L125" s="9" t="s">
        <v>589</v>
      </c>
      <c r="M125" s="7" t="s">
        <v>594</v>
      </c>
      <c r="N125" s="7" t="s">
        <v>599</v>
      </c>
      <c r="O125" s="9">
        <v>4</v>
      </c>
      <c r="P125" s="9" t="s">
        <v>53</v>
      </c>
    </row>
    <row r="126" spans="1:16" ht="25.5" x14ac:dyDescent="0.2">
      <c r="A126" s="45"/>
      <c r="B126" s="13"/>
      <c r="C126" s="13"/>
      <c r="D126" s="7"/>
      <c r="E126" s="7"/>
      <c r="F126" s="9"/>
      <c r="G126" s="1"/>
      <c r="H126" s="9"/>
      <c r="I126" s="9"/>
      <c r="J126" s="9"/>
      <c r="K126" s="9"/>
      <c r="L126" s="9" t="s">
        <v>590</v>
      </c>
      <c r="M126" s="7" t="s">
        <v>595</v>
      </c>
      <c r="N126" s="7" t="s">
        <v>600</v>
      </c>
      <c r="O126" s="9">
        <v>1</v>
      </c>
      <c r="P126" s="9" t="s">
        <v>53</v>
      </c>
    </row>
    <row r="127" spans="1:16" ht="25.5" x14ac:dyDescent="0.2">
      <c r="A127" s="45"/>
      <c r="B127" s="13"/>
      <c r="C127" s="13"/>
      <c r="D127" s="7"/>
      <c r="E127" s="7"/>
      <c r="F127" s="9"/>
      <c r="G127" s="1"/>
      <c r="H127" s="9"/>
      <c r="I127" s="9"/>
      <c r="J127" s="9"/>
      <c r="K127" s="9"/>
      <c r="L127" s="9" t="s">
        <v>591</v>
      </c>
      <c r="M127" s="7" t="s">
        <v>596</v>
      </c>
      <c r="N127" s="7" t="s">
        <v>591</v>
      </c>
      <c r="O127" s="9">
        <v>1</v>
      </c>
      <c r="P127" s="9" t="s">
        <v>53</v>
      </c>
    </row>
    <row r="128" spans="1:16" ht="51" x14ac:dyDescent="0.2">
      <c r="A128" s="45" t="s">
        <v>545</v>
      </c>
      <c r="B128" s="13" t="s">
        <v>556</v>
      </c>
      <c r="C128" s="13" t="s">
        <v>555</v>
      </c>
      <c r="D128" s="7" t="s">
        <v>564</v>
      </c>
      <c r="E128" s="7" t="s">
        <v>565</v>
      </c>
      <c r="F128" s="9">
        <v>32</v>
      </c>
      <c r="G128" s="1" t="s">
        <v>53</v>
      </c>
      <c r="H128" s="9"/>
      <c r="I128" s="9" t="s">
        <v>524</v>
      </c>
      <c r="J128" s="9" t="s">
        <v>525</v>
      </c>
      <c r="K128" s="9" t="s">
        <v>586</v>
      </c>
      <c r="L128" s="41"/>
      <c r="M128" s="41"/>
      <c r="N128" s="41"/>
      <c r="O128" s="37"/>
      <c r="P128" s="37"/>
    </row>
    <row r="129" spans="1:16" ht="51" x14ac:dyDescent="0.2">
      <c r="A129" s="45" t="s">
        <v>546</v>
      </c>
      <c r="B129" s="13" t="s">
        <v>557</v>
      </c>
      <c r="C129" s="13" t="s">
        <v>555</v>
      </c>
      <c r="D129" s="7" t="s">
        <v>566</v>
      </c>
      <c r="E129" s="7" t="s">
        <v>567</v>
      </c>
      <c r="F129" s="43">
        <v>1</v>
      </c>
      <c r="G129" s="1" t="s">
        <v>53</v>
      </c>
      <c r="H129" s="9"/>
      <c r="I129" s="9" t="s">
        <v>524</v>
      </c>
      <c r="J129" s="9" t="s">
        <v>525</v>
      </c>
      <c r="K129" s="9" t="s">
        <v>586</v>
      </c>
      <c r="L129" s="9" t="s">
        <v>601</v>
      </c>
      <c r="M129" s="7" t="s">
        <v>604</v>
      </c>
      <c r="N129" s="9" t="s">
        <v>607</v>
      </c>
      <c r="O129" s="9">
        <v>3</v>
      </c>
      <c r="P129" s="9" t="s">
        <v>53</v>
      </c>
    </row>
    <row r="130" spans="1:16" ht="38.25" x14ac:dyDescent="0.2">
      <c r="A130" s="45"/>
      <c r="B130" s="13"/>
      <c r="C130" s="13"/>
      <c r="D130" s="7"/>
      <c r="E130" s="7"/>
      <c r="F130" s="43"/>
      <c r="G130" s="1"/>
      <c r="H130" s="9"/>
      <c r="I130" s="9"/>
      <c r="J130" s="9"/>
      <c r="K130" s="9"/>
      <c r="L130" s="9" t="s">
        <v>602</v>
      </c>
      <c r="M130" s="7" t="s">
        <v>605</v>
      </c>
      <c r="N130" s="9" t="s">
        <v>608</v>
      </c>
      <c r="O130" s="43">
        <v>1</v>
      </c>
      <c r="P130" s="9" t="s">
        <v>53</v>
      </c>
    </row>
    <row r="131" spans="1:16" x14ac:dyDescent="0.2">
      <c r="A131" s="45"/>
      <c r="B131" s="13"/>
      <c r="C131" s="13"/>
      <c r="D131" s="7"/>
      <c r="E131" s="7"/>
      <c r="F131" s="43"/>
      <c r="G131" s="1"/>
      <c r="H131" s="9"/>
      <c r="I131" s="9"/>
      <c r="J131" s="9"/>
      <c r="K131" s="9"/>
      <c r="L131" s="9" t="s">
        <v>603</v>
      </c>
      <c r="M131" s="9" t="s">
        <v>606</v>
      </c>
      <c r="N131" s="9" t="s">
        <v>609</v>
      </c>
      <c r="O131" s="43">
        <v>1</v>
      </c>
      <c r="P131" s="9" t="s">
        <v>53</v>
      </c>
    </row>
    <row r="132" spans="1:16" ht="51" x14ac:dyDescent="0.2">
      <c r="A132" s="45" t="s">
        <v>547</v>
      </c>
      <c r="B132" s="13" t="s">
        <v>558</v>
      </c>
      <c r="C132" s="13" t="s">
        <v>555</v>
      </c>
      <c r="D132" s="7" t="s">
        <v>568</v>
      </c>
      <c r="E132" s="7" t="s">
        <v>569</v>
      </c>
      <c r="F132" s="43">
        <v>1</v>
      </c>
      <c r="G132" s="1" t="s">
        <v>53</v>
      </c>
      <c r="H132" s="9"/>
      <c r="I132" s="9" t="s">
        <v>524</v>
      </c>
      <c r="J132" s="9" t="s">
        <v>525</v>
      </c>
      <c r="K132" s="9" t="s">
        <v>586</v>
      </c>
      <c r="L132" s="7" t="s">
        <v>610</v>
      </c>
      <c r="M132" s="7" t="s">
        <v>611</v>
      </c>
      <c r="N132" s="9" t="s">
        <v>612</v>
      </c>
      <c r="O132" s="43">
        <v>1</v>
      </c>
      <c r="P132" s="9" t="s">
        <v>53</v>
      </c>
    </row>
    <row r="133" spans="1:16" ht="51" x14ac:dyDescent="0.2">
      <c r="A133" s="45" t="s">
        <v>548</v>
      </c>
      <c r="B133" s="13" t="s">
        <v>554</v>
      </c>
      <c r="C133" s="13" t="s">
        <v>555</v>
      </c>
      <c r="D133" s="7" t="s">
        <v>570</v>
      </c>
      <c r="E133" s="7" t="s">
        <v>571</v>
      </c>
      <c r="F133" s="9">
        <v>6</v>
      </c>
      <c r="G133" s="1" t="s">
        <v>53</v>
      </c>
      <c r="H133" s="9"/>
      <c r="I133" s="9" t="s">
        <v>524</v>
      </c>
      <c r="J133" s="9" t="s">
        <v>525</v>
      </c>
      <c r="K133" s="9" t="s">
        <v>586</v>
      </c>
      <c r="L133" s="7" t="s">
        <v>613</v>
      </c>
      <c r="M133" s="7" t="s">
        <v>614</v>
      </c>
      <c r="N133" s="9" t="s">
        <v>619</v>
      </c>
      <c r="O133" s="9">
        <v>1</v>
      </c>
      <c r="P133" s="9" t="s">
        <v>53</v>
      </c>
    </row>
    <row r="134" spans="1:16" x14ac:dyDescent="0.2">
      <c r="A134" s="45"/>
      <c r="B134" s="13"/>
      <c r="C134" s="13"/>
      <c r="D134" s="7"/>
      <c r="E134" s="7"/>
      <c r="F134" s="9"/>
      <c r="G134" s="1"/>
      <c r="H134" s="9"/>
      <c r="I134" s="9"/>
      <c r="J134" s="9"/>
      <c r="K134" s="9"/>
      <c r="L134" s="7" t="s">
        <v>615</v>
      </c>
      <c r="M134" s="7" t="s">
        <v>616</v>
      </c>
      <c r="N134" s="9" t="s">
        <v>620</v>
      </c>
      <c r="O134" s="9">
        <v>4</v>
      </c>
      <c r="P134" s="9" t="s">
        <v>53</v>
      </c>
    </row>
    <row r="135" spans="1:16" ht="25.5" x14ac:dyDescent="0.2">
      <c r="A135" s="45"/>
      <c r="B135" s="13"/>
      <c r="C135" s="13"/>
      <c r="D135" s="7"/>
      <c r="E135" s="7"/>
      <c r="F135" s="9"/>
      <c r="G135" s="1"/>
      <c r="H135" s="9"/>
      <c r="I135" s="9"/>
      <c r="J135" s="9"/>
      <c r="K135" s="9"/>
      <c r="L135" s="7" t="s">
        <v>617</v>
      </c>
      <c r="M135" s="7" t="s">
        <v>618</v>
      </c>
      <c r="N135" s="9" t="s">
        <v>621</v>
      </c>
      <c r="O135" s="9">
        <v>1</v>
      </c>
      <c r="P135" s="9" t="s">
        <v>53</v>
      </c>
    </row>
    <row r="136" spans="1:16" ht="51" x14ac:dyDescent="0.2">
      <c r="A136" s="45" t="s">
        <v>549</v>
      </c>
      <c r="B136" s="13" t="s">
        <v>558</v>
      </c>
      <c r="C136" s="13" t="s">
        <v>555</v>
      </c>
      <c r="D136" s="7" t="s">
        <v>572</v>
      </c>
      <c r="E136" s="7" t="s">
        <v>573</v>
      </c>
      <c r="F136" s="9">
        <v>1</v>
      </c>
      <c r="G136" s="1" t="s">
        <v>53</v>
      </c>
      <c r="H136" s="9"/>
      <c r="I136" s="9" t="s">
        <v>524</v>
      </c>
      <c r="J136" s="9" t="s">
        <v>525</v>
      </c>
      <c r="K136" s="9" t="s">
        <v>586</v>
      </c>
      <c r="L136" s="41"/>
      <c r="M136" s="41"/>
      <c r="N136" s="41"/>
      <c r="O136" s="37"/>
      <c r="P136" s="37"/>
    </row>
    <row r="137" spans="1:16" ht="51" x14ac:dyDescent="0.2">
      <c r="A137" s="45" t="s">
        <v>550</v>
      </c>
      <c r="B137" s="13" t="s">
        <v>559</v>
      </c>
      <c r="C137" s="13" t="s">
        <v>555</v>
      </c>
      <c r="D137" s="7" t="s">
        <v>574</v>
      </c>
      <c r="E137" s="7" t="s">
        <v>575</v>
      </c>
      <c r="F137" s="9">
        <v>8</v>
      </c>
      <c r="G137" s="1" t="s">
        <v>53</v>
      </c>
      <c r="H137" s="9"/>
      <c r="I137" s="9" t="s">
        <v>524</v>
      </c>
      <c r="J137" s="9" t="s">
        <v>525</v>
      </c>
      <c r="K137" s="9" t="s">
        <v>586</v>
      </c>
      <c r="L137" s="41"/>
      <c r="M137" s="41"/>
      <c r="N137" s="41"/>
      <c r="O137" s="37"/>
      <c r="P137" s="37"/>
    </row>
    <row r="138" spans="1:16" ht="51" x14ac:dyDescent="0.2">
      <c r="A138" s="45" t="s">
        <v>551</v>
      </c>
      <c r="B138" s="13" t="s">
        <v>560</v>
      </c>
      <c r="C138" s="7" t="s">
        <v>561</v>
      </c>
      <c r="D138" s="7" t="s">
        <v>576</v>
      </c>
      <c r="E138" s="7" t="s">
        <v>577</v>
      </c>
      <c r="F138" s="9">
        <v>12</v>
      </c>
      <c r="G138" s="1" t="s">
        <v>53</v>
      </c>
      <c r="H138" s="9" t="s">
        <v>584</v>
      </c>
      <c r="I138" s="55" t="s">
        <v>524</v>
      </c>
      <c r="J138" s="55" t="s">
        <v>525</v>
      </c>
      <c r="K138" s="55" t="s">
        <v>586</v>
      </c>
      <c r="L138" s="57" t="s">
        <v>622</v>
      </c>
      <c r="M138" s="57" t="s">
        <v>623</v>
      </c>
      <c r="N138" s="55" t="s">
        <v>644</v>
      </c>
      <c r="O138" s="9" t="s">
        <v>645</v>
      </c>
      <c r="P138" s="9" t="s">
        <v>53</v>
      </c>
    </row>
    <row r="139" spans="1:16" ht="25.5" x14ac:dyDescent="0.2">
      <c r="A139" s="45"/>
      <c r="B139" s="13"/>
      <c r="C139" s="7"/>
      <c r="D139" s="7"/>
      <c r="E139" s="7"/>
      <c r="F139" s="9"/>
      <c r="G139" s="1"/>
      <c r="H139" s="9"/>
      <c r="I139" s="9"/>
      <c r="J139" s="9"/>
      <c r="K139" s="9"/>
      <c r="L139" s="7" t="s">
        <v>624</v>
      </c>
      <c r="M139" s="7" t="s">
        <v>625</v>
      </c>
      <c r="N139" s="9" t="s">
        <v>646</v>
      </c>
      <c r="O139" s="43">
        <v>1</v>
      </c>
      <c r="P139" s="9" t="s">
        <v>53</v>
      </c>
    </row>
    <row r="140" spans="1:16" ht="25.5" x14ac:dyDescent="0.2">
      <c r="A140" s="45"/>
      <c r="B140" s="13"/>
      <c r="C140" s="7"/>
      <c r="D140" s="7"/>
      <c r="E140" s="7"/>
      <c r="F140" s="9"/>
      <c r="G140" s="1"/>
      <c r="H140" s="9"/>
      <c r="I140" s="9"/>
      <c r="J140" s="9"/>
      <c r="K140" s="9"/>
      <c r="L140" s="7" t="s">
        <v>626</v>
      </c>
      <c r="M140" s="7" t="s">
        <v>627</v>
      </c>
      <c r="N140" s="9" t="s">
        <v>647</v>
      </c>
      <c r="O140" s="9">
        <v>1</v>
      </c>
      <c r="P140" s="9" t="s">
        <v>53</v>
      </c>
    </row>
    <row r="141" spans="1:16" ht="25.5" x14ac:dyDescent="0.2">
      <c r="A141" s="45"/>
      <c r="B141" s="13"/>
      <c r="C141" s="7"/>
      <c r="D141" s="7"/>
      <c r="E141" s="7"/>
      <c r="F141" s="9"/>
      <c r="G141" s="1"/>
      <c r="H141" s="9"/>
      <c r="I141" s="9"/>
      <c r="J141" s="9"/>
      <c r="K141" s="9"/>
      <c r="L141" s="7" t="s">
        <v>628</v>
      </c>
      <c r="M141" s="7" t="s">
        <v>629</v>
      </c>
      <c r="N141" s="9" t="s">
        <v>646</v>
      </c>
      <c r="O141" s="43">
        <v>1</v>
      </c>
      <c r="P141" s="9" t="s">
        <v>53</v>
      </c>
    </row>
    <row r="142" spans="1:16" x14ac:dyDescent="0.2">
      <c r="A142" s="45"/>
      <c r="B142" s="13"/>
      <c r="C142" s="7"/>
      <c r="D142" s="7"/>
      <c r="E142" s="7"/>
      <c r="F142" s="9"/>
      <c r="G142" s="1"/>
      <c r="H142" s="9"/>
      <c r="I142" s="9"/>
      <c r="J142" s="9"/>
      <c r="K142" s="9"/>
      <c r="L142" s="7" t="s">
        <v>630</v>
      </c>
      <c r="M142" s="7" t="s">
        <v>631</v>
      </c>
      <c r="N142" s="9" t="s">
        <v>648</v>
      </c>
      <c r="O142" s="9">
        <v>1</v>
      </c>
      <c r="P142" s="9" t="s">
        <v>53</v>
      </c>
    </row>
    <row r="143" spans="1:16" x14ac:dyDescent="0.2">
      <c r="A143" s="45"/>
      <c r="B143" s="13"/>
      <c r="C143" s="7"/>
      <c r="D143" s="7"/>
      <c r="E143" s="7"/>
      <c r="F143" s="9"/>
      <c r="G143" s="1"/>
      <c r="H143" s="9"/>
      <c r="I143" s="9"/>
      <c r="J143" s="9"/>
      <c r="K143" s="9"/>
      <c r="L143" s="7" t="s">
        <v>632</v>
      </c>
      <c r="M143" s="7" t="s">
        <v>633</v>
      </c>
      <c r="N143" s="9" t="s">
        <v>647</v>
      </c>
      <c r="O143" s="9">
        <v>1</v>
      </c>
      <c r="P143" s="9" t="s">
        <v>53</v>
      </c>
    </row>
    <row r="144" spans="1:16" ht="76.5" x14ac:dyDescent="0.2">
      <c r="A144" s="45" t="s">
        <v>552</v>
      </c>
      <c r="B144" s="13" t="s">
        <v>560</v>
      </c>
      <c r="C144" s="7" t="s">
        <v>561</v>
      </c>
      <c r="D144" s="7" t="s">
        <v>578</v>
      </c>
      <c r="E144" s="7" t="s">
        <v>579</v>
      </c>
      <c r="F144" s="9">
        <v>11</v>
      </c>
      <c r="G144" s="1" t="s">
        <v>53</v>
      </c>
      <c r="H144" s="9" t="s">
        <v>585</v>
      </c>
      <c r="I144" s="55" t="s">
        <v>524</v>
      </c>
      <c r="J144" s="55" t="s">
        <v>525</v>
      </c>
      <c r="K144" s="55" t="s">
        <v>586</v>
      </c>
      <c r="L144" s="57" t="s">
        <v>634</v>
      </c>
      <c r="M144" s="57" t="s">
        <v>635</v>
      </c>
      <c r="N144" s="55" t="s">
        <v>649</v>
      </c>
      <c r="O144" s="9">
        <v>2</v>
      </c>
      <c r="P144" s="9" t="s">
        <v>53</v>
      </c>
    </row>
    <row r="145" spans="1:16" ht="25.5" x14ac:dyDescent="0.2">
      <c r="A145" s="45"/>
      <c r="B145" s="13"/>
      <c r="C145" s="7"/>
      <c r="D145" s="7"/>
      <c r="E145" s="7"/>
      <c r="F145" s="9"/>
      <c r="G145" s="1"/>
      <c r="H145" s="9"/>
      <c r="I145" s="9"/>
      <c r="J145" s="9"/>
      <c r="K145" s="9"/>
      <c r="L145" s="7" t="s">
        <v>636</v>
      </c>
      <c r="M145" s="7" t="s">
        <v>637</v>
      </c>
      <c r="N145" s="9" t="s">
        <v>650</v>
      </c>
      <c r="O145" s="9">
        <v>4</v>
      </c>
      <c r="P145" s="9" t="s">
        <v>53</v>
      </c>
    </row>
    <row r="146" spans="1:16" ht="25.5" x14ac:dyDescent="0.2">
      <c r="A146" s="45"/>
      <c r="B146" s="13"/>
      <c r="C146" s="7"/>
      <c r="D146" s="7"/>
      <c r="E146" s="7"/>
      <c r="F146" s="9"/>
      <c r="G146" s="1"/>
      <c r="H146" s="9"/>
      <c r="I146" s="9"/>
      <c r="J146" s="9"/>
      <c r="K146" s="9"/>
      <c r="L146" s="7" t="s">
        <v>638</v>
      </c>
      <c r="M146" s="7" t="s">
        <v>639</v>
      </c>
      <c r="N146" s="9" t="s">
        <v>651</v>
      </c>
      <c r="O146" s="9">
        <v>2</v>
      </c>
      <c r="P146" s="9" t="s">
        <v>53</v>
      </c>
    </row>
    <row r="147" spans="1:16" ht="25.5" x14ac:dyDescent="0.2">
      <c r="A147" s="45"/>
      <c r="B147" s="13"/>
      <c r="C147" s="7"/>
      <c r="D147" s="7"/>
      <c r="E147" s="7"/>
      <c r="F147" s="9"/>
      <c r="G147" s="1"/>
      <c r="H147" s="9"/>
      <c r="I147" s="9"/>
      <c r="J147" s="9"/>
      <c r="K147" s="9"/>
      <c r="L147" s="7" t="s">
        <v>640</v>
      </c>
      <c r="M147" s="7" t="s">
        <v>641</v>
      </c>
      <c r="N147" s="9" t="s">
        <v>652</v>
      </c>
      <c r="O147" s="9">
        <v>1</v>
      </c>
      <c r="P147" s="9" t="s">
        <v>53</v>
      </c>
    </row>
    <row r="148" spans="1:16" x14ac:dyDescent="0.2">
      <c r="A148" s="45"/>
      <c r="B148" s="13"/>
      <c r="C148" s="7"/>
      <c r="D148" s="7"/>
      <c r="E148" s="7"/>
      <c r="F148" s="9"/>
      <c r="G148" s="1"/>
      <c r="H148" s="9"/>
      <c r="I148" s="9"/>
      <c r="J148" s="9"/>
      <c r="K148" s="9"/>
      <c r="L148" s="7" t="s">
        <v>642</v>
      </c>
      <c r="M148" s="7" t="s">
        <v>643</v>
      </c>
      <c r="N148" s="9" t="s">
        <v>653</v>
      </c>
      <c r="O148" s="9">
        <v>2</v>
      </c>
      <c r="P148" s="9" t="s">
        <v>53</v>
      </c>
    </row>
    <row r="149" spans="1:16" ht="51" x14ac:dyDescent="0.2">
      <c r="A149" s="45" t="s">
        <v>553</v>
      </c>
      <c r="B149" s="13" t="s">
        <v>560</v>
      </c>
      <c r="C149" s="7" t="s">
        <v>561</v>
      </c>
      <c r="D149" s="7" t="s">
        <v>580</v>
      </c>
      <c r="E149" s="7" t="s">
        <v>581</v>
      </c>
      <c r="F149" s="9" t="s">
        <v>582</v>
      </c>
      <c r="G149" s="1" t="s">
        <v>53</v>
      </c>
      <c r="H149" s="9" t="s">
        <v>583</v>
      </c>
      <c r="I149" s="55" t="s">
        <v>524</v>
      </c>
      <c r="J149" s="55" t="s">
        <v>525</v>
      </c>
      <c r="K149" s="55" t="s">
        <v>586</v>
      </c>
      <c r="L149" s="61"/>
      <c r="M149" s="61"/>
      <c r="N149" s="61"/>
      <c r="O149" s="37"/>
      <c r="P149" s="37"/>
    </row>
    <row r="150" spans="1:16" ht="114.75" x14ac:dyDescent="0.2">
      <c r="A150" s="45" t="s">
        <v>654</v>
      </c>
      <c r="B150" s="7" t="s">
        <v>901</v>
      </c>
      <c r="C150" s="7" t="s">
        <v>903</v>
      </c>
      <c r="D150" s="17" t="s">
        <v>658</v>
      </c>
      <c r="E150" s="17" t="s">
        <v>659</v>
      </c>
      <c r="F150" s="15">
        <v>1</v>
      </c>
      <c r="G150" s="1" t="s">
        <v>53</v>
      </c>
      <c r="H150" s="41"/>
      <c r="I150" s="18" t="s">
        <v>524</v>
      </c>
      <c r="J150" s="46" t="s">
        <v>525</v>
      </c>
      <c r="K150" s="18" t="s">
        <v>586</v>
      </c>
      <c r="L150" s="6" t="s">
        <v>664</v>
      </c>
      <c r="M150" s="6" t="s">
        <v>665</v>
      </c>
      <c r="N150" s="6" t="s">
        <v>664</v>
      </c>
      <c r="O150" s="14">
        <v>0.75</v>
      </c>
      <c r="P150" s="7" t="s">
        <v>53</v>
      </c>
    </row>
    <row r="151" spans="1:16" ht="25.5" x14ac:dyDescent="0.2">
      <c r="A151" s="45"/>
      <c r="B151" s="37"/>
      <c r="C151" s="7"/>
      <c r="D151" s="17"/>
      <c r="E151" s="17"/>
      <c r="F151" s="15"/>
      <c r="G151" s="1"/>
      <c r="H151" s="41"/>
      <c r="I151" s="18"/>
      <c r="J151" s="46"/>
      <c r="K151" s="18"/>
      <c r="L151" s="6" t="s">
        <v>666</v>
      </c>
      <c r="M151" s="6" t="s">
        <v>667</v>
      </c>
      <c r="N151" s="6" t="s">
        <v>666</v>
      </c>
      <c r="O151" s="14">
        <v>0.25</v>
      </c>
      <c r="P151" s="7" t="s">
        <v>53</v>
      </c>
    </row>
    <row r="152" spans="1:16" ht="114.75" x14ac:dyDescent="0.2">
      <c r="A152" s="45" t="s">
        <v>655</v>
      </c>
      <c r="B152" s="7" t="s">
        <v>901</v>
      </c>
      <c r="C152" s="7" t="s">
        <v>903</v>
      </c>
      <c r="D152" s="17" t="s">
        <v>660</v>
      </c>
      <c r="E152" s="17" t="s">
        <v>663</v>
      </c>
      <c r="F152" s="7">
        <v>1</v>
      </c>
      <c r="G152" s="1" t="s">
        <v>53</v>
      </c>
      <c r="H152" s="41"/>
      <c r="I152" s="18" t="s">
        <v>524</v>
      </c>
      <c r="J152" s="46" t="s">
        <v>525</v>
      </c>
      <c r="K152" s="18" t="s">
        <v>586</v>
      </c>
      <c r="L152" s="6" t="s">
        <v>668</v>
      </c>
      <c r="M152" s="6" t="s">
        <v>669</v>
      </c>
      <c r="N152" s="6" t="s">
        <v>680</v>
      </c>
      <c r="O152" s="7">
        <v>3</v>
      </c>
      <c r="P152" s="7" t="s">
        <v>53</v>
      </c>
    </row>
    <row r="153" spans="1:16" ht="38.25" x14ac:dyDescent="0.2">
      <c r="A153" s="45"/>
      <c r="B153" s="37"/>
      <c r="C153" s="7"/>
      <c r="D153" s="17"/>
      <c r="E153" s="17"/>
      <c r="F153" s="7"/>
      <c r="G153" s="1"/>
      <c r="H153" s="41"/>
      <c r="I153" s="18"/>
      <c r="J153" s="46"/>
      <c r="K153" s="18"/>
      <c r="L153" s="6" t="s">
        <v>670</v>
      </c>
      <c r="M153" s="6" t="s">
        <v>671</v>
      </c>
      <c r="N153" s="6" t="s">
        <v>670</v>
      </c>
      <c r="O153" s="7">
        <v>3</v>
      </c>
      <c r="P153" s="7" t="s">
        <v>53</v>
      </c>
    </row>
    <row r="154" spans="1:16" ht="38.25" x14ac:dyDescent="0.2">
      <c r="A154" s="45"/>
      <c r="B154" s="37"/>
      <c r="C154" s="7"/>
      <c r="D154" s="17"/>
      <c r="E154" s="17"/>
      <c r="F154" s="7"/>
      <c r="G154" s="1"/>
      <c r="H154" s="41"/>
      <c r="I154" s="18"/>
      <c r="J154" s="46"/>
      <c r="K154" s="18"/>
      <c r="L154" s="6" t="s">
        <v>679</v>
      </c>
      <c r="M154" s="6" t="s">
        <v>672</v>
      </c>
      <c r="N154" s="6" t="s">
        <v>681</v>
      </c>
      <c r="O154" s="7">
        <v>8</v>
      </c>
      <c r="P154" s="7" t="s">
        <v>53</v>
      </c>
    </row>
    <row r="155" spans="1:16" ht="51" x14ac:dyDescent="0.2">
      <c r="A155" s="45" t="s">
        <v>656</v>
      </c>
      <c r="B155" s="7" t="s">
        <v>901</v>
      </c>
      <c r="C155" s="7" t="s">
        <v>903</v>
      </c>
      <c r="D155" s="17" t="s">
        <v>661</v>
      </c>
      <c r="E155" s="17" t="s">
        <v>662</v>
      </c>
      <c r="F155" s="7">
        <v>6</v>
      </c>
      <c r="G155" s="1" t="s">
        <v>53</v>
      </c>
      <c r="H155" s="41"/>
      <c r="I155" s="18" t="s">
        <v>524</v>
      </c>
      <c r="J155" s="46" t="s">
        <v>525</v>
      </c>
      <c r="K155" s="18" t="s">
        <v>586</v>
      </c>
      <c r="L155" s="6" t="s">
        <v>673</v>
      </c>
      <c r="M155" s="6" t="s">
        <v>674</v>
      </c>
      <c r="N155" s="6" t="s">
        <v>673</v>
      </c>
      <c r="O155" s="7">
        <v>6</v>
      </c>
      <c r="P155" s="7" t="s">
        <v>53</v>
      </c>
    </row>
    <row r="156" spans="1:16" x14ac:dyDescent="0.2">
      <c r="A156" s="41"/>
      <c r="B156" s="37"/>
      <c r="C156" s="37"/>
      <c r="D156" s="41"/>
      <c r="E156" s="41"/>
      <c r="F156" s="37"/>
      <c r="G156" s="37"/>
      <c r="H156" s="41"/>
      <c r="I156" s="41"/>
      <c r="J156" s="41"/>
      <c r="K156" s="41"/>
      <c r="L156" s="6" t="s">
        <v>675</v>
      </c>
      <c r="M156" s="6" t="s">
        <v>676</v>
      </c>
      <c r="N156" s="12" t="s">
        <v>682</v>
      </c>
      <c r="O156" s="7">
        <v>4</v>
      </c>
      <c r="P156" s="7" t="s">
        <v>53</v>
      </c>
    </row>
    <row r="157" spans="1:16" x14ac:dyDescent="0.2">
      <c r="A157" s="41"/>
      <c r="B157" s="37"/>
      <c r="C157" s="37"/>
      <c r="D157" s="41"/>
      <c r="E157" s="41"/>
      <c r="F157" s="37"/>
      <c r="G157" s="37"/>
      <c r="H157" s="41"/>
      <c r="I157" s="41"/>
      <c r="J157" s="41"/>
      <c r="K157" s="41"/>
      <c r="L157" s="6" t="s">
        <v>677</v>
      </c>
      <c r="M157" s="6" t="s">
        <v>678</v>
      </c>
      <c r="N157" s="12" t="s">
        <v>677</v>
      </c>
      <c r="O157" s="7">
        <v>31</v>
      </c>
      <c r="P157" s="7" t="s">
        <v>53</v>
      </c>
    </row>
    <row r="158" spans="1:16" ht="51" x14ac:dyDescent="0.2">
      <c r="A158" s="45" t="s">
        <v>683</v>
      </c>
      <c r="B158" s="7" t="s">
        <v>688</v>
      </c>
      <c r="C158" s="7" t="s">
        <v>904</v>
      </c>
      <c r="D158" s="11" t="s">
        <v>689</v>
      </c>
      <c r="E158" s="11" t="s">
        <v>690</v>
      </c>
      <c r="F158" s="13">
        <v>100</v>
      </c>
      <c r="G158" s="1" t="s">
        <v>53</v>
      </c>
      <c r="H158" s="17" t="s">
        <v>705</v>
      </c>
      <c r="I158" s="57" t="s">
        <v>706</v>
      </c>
      <c r="J158" s="57" t="s">
        <v>707</v>
      </c>
      <c r="K158" s="57" t="s">
        <v>708</v>
      </c>
      <c r="L158" s="57" t="s">
        <v>709</v>
      </c>
      <c r="M158" s="57" t="s">
        <v>710</v>
      </c>
      <c r="N158" s="57" t="s">
        <v>755</v>
      </c>
      <c r="O158" s="13">
        <v>12</v>
      </c>
      <c r="P158" s="7" t="s">
        <v>53</v>
      </c>
    </row>
    <row r="159" spans="1:16" ht="25.5" x14ac:dyDescent="0.2">
      <c r="A159" s="45"/>
      <c r="B159" s="7"/>
      <c r="C159" s="7"/>
      <c r="D159" s="11"/>
      <c r="E159" s="11"/>
      <c r="F159" s="13"/>
      <c r="G159" s="1"/>
      <c r="H159" s="17"/>
      <c r="I159" s="18"/>
      <c r="J159" s="18"/>
      <c r="K159" s="18"/>
      <c r="L159" s="10" t="s">
        <v>711</v>
      </c>
      <c r="M159" s="6" t="s">
        <v>712</v>
      </c>
      <c r="N159" s="6" t="s">
        <v>756</v>
      </c>
      <c r="O159" s="13">
        <v>20</v>
      </c>
      <c r="P159" s="7" t="s">
        <v>53</v>
      </c>
    </row>
    <row r="160" spans="1:16" ht="25.5" x14ac:dyDescent="0.2">
      <c r="A160" s="45"/>
      <c r="B160" s="7"/>
      <c r="C160" s="7"/>
      <c r="D160" s="11"/>
      <c r="E160" s="11"/>
      <c r="F160" s="13"/>
      <c r="G160" s="1"/>
      <c r="H160" s="17"/>
      <c r="I160" s="18"/>
      <c r="J160" s="18"/>
      <c r="K160" s="18"/>
      <c r="L160" s="10" t="s">
        <v>713</v>
      </c>
      <c r="M160" s="6" t="s">
        <v>714</v>
      </c>
      <c r="N160" s="6" t="s">
        <v>757</v>
      </c>
      <c r="O160" s="13">
        <v>12</v>
      </c>
      <c r="P160" s="7" t="s">
        <v>53</v>
      </c>
    </row>
    <row r="161" spans="1:16" ht="25.5" x14ac:dyDescent="0.2">
      <c r="A161" s="45"/>
      <c r="B161" s="7"/>
      <c r="C161" s="7"/>
      <c r="D161" s="11"/>
      <c r="E161" s="11"/>
      <c r="F161" s="13"/>
      <c r="G161" s="1"/>
      <c r="H161" s="17"/>
      <c r="I161" s="18"/>
      <c r="J161" s="18"/>
      <c r="K161" s="18"/>
      <c r="L161" s="8" t="s">
        <v>715</v>
      </c>
      <c r="M161" s="8" t="s">
        <v>716</v>
      </c>
      <c r="N161" s="8" t="s">
        <v>758</v>
      </c>
      <c r="O161" s="13">
        <v>5</v>
      </c>
      <c r="P161" s="7" t="s">
        <v>53</v>
      </c>
    </row>
    <row r="162" spans="1:16" ht="25.5" x14ac:dyDescent="0.2">
      <c r="A162" s="45"/>
      <c r="B162" s="7"/>
      <c r="C162" s="7"/>
      <c r="D162" s="11"/>
      <c r="E162" s="11"/>
      <c r="F162" s="13"/>
      <c r="G162" s="1"/>
      <c r="H162" s="17"/>
      <c r="I162" s="18"/>
      <c r="J162" s="18"/>
      <c r="K162" s="18"/>
      <c r="L162" s="10" t="s">
        <v>717</v>
      </c>
      <c r="M162" s="6" t="s">
        <v>718</v>
      </c>
      <c r="N162" s="6" t="s">
        <v>759</v>
      </c>
      <c r="O162" s="13">
        <v>3</v>
      </c>
      <c r="P162" s="7" t="s">
        <v>53</v>
      </c>
    </row>
    <row r="163" spans="1:16" ht="25.5" x14ac:dyDescent="0.2">
      <c r="A163" s="45"/>
      <c r="B163" s="7"/>
      <c r="C163" s="7"/>
      <c r="D163" s="11"/>
      <c r="E163" s="11"/>
      <c r="F163" s="13"/>
      <c r="G163" s="1"/>
      <c r="H163" s="17"/>
      <c r="I163" s="18"/>
      <c r="J163" s="18"/>
      <c r="K163" s="18"/>
      <c r="L163" s="10" t="s">
        <v>719</v>
      </c>
      <c r="M163" s="6" t="s">
        <v>720</v>
      </c>
      <c r="N163" s="6" t="s">
        <v>760</v>
      </c>
      <c r="O163" s="13">
        <v>5</v>
      </c>
      <c r="P163" s="7" t="s">
        <v>53</v>
      </c>
    </row>
    <row r="164" spans="1:16" ht="38.25" x14ac:dyDescent="0.2">
      <c r="A164" s="45" t="s">
        <v>906</v>
      </c>
      <c r="B164" s="7" t="s">
        <v>688</v>
      </c>
      <c r="C164" s="7" t="s">
        <v>904</v>
      </c>
      <c r="D164" s="11" t="s">
        <v>691</v>
      </c>
      <c r="E164" s="11" t="s">
        <v>692</v>
      </c>
      <c r="F164" s="13">
        <v>95</v>
      </c>
      <c r="G164" s="1" t="s">
        <v>53</v>
      </c>
      <c r="H164" s="7" t="s">
        <v>699</v>
      </c>
      <c r="I164" s="57" t="s">
        <v>706</v>
      </c>
      <c r="J164" s="57" t="s">
        <v>707</v>
      </c>
      <c r="K164" s="57" t="s">
        <v>708</v>
      </c>
      <c r="L164" s="57" t="s">
        <v>721</v>
      </c>
      <c r="M164" s="55" t="s">
        <v>722</v>
      </c>
      <c r="N164" s="57" t="s">
        <v>761</v>
      </c>
      <c r="O164" s="19">
        <v>0.95</v>
      </c>
      <c r="P164" s="7" t="s">
        <v>53</v>
      </c>
    </row>
    <row r="165" spans="1:16" ht="25.5" x14ac:dyDescent="0.2">
      <c r="A165" s="45"/>
      <c r="B165" s="7"/>
      <c r="C165" s="7"/>
      <c r="D165" s="11"/>
      <c r="E165" s="11"/>
      <c r="F165" s="13"/>
      <c r="G165" s="1"/>
      <c r="H165" s="7"/>
      <c r="I165" s="18"/>
      <c r="J165" s="18"/>
      <c r="K165" s="18"/>
      <c r="L165" s="6" t="s">
        <v>723</v>
      </c>
      <c r="M165" s="8" t="s">
        <v>724</v>
      </c>
      <c r="N165" s="6" t="s">
        <v>762</v>
      </c>
      <c r="O165" s="19">
        <v>0.95</v>
      </c>
      <c r="P165" s="7" t="s">
        <v>53</v>
      </c>
    </row>
    <row r="166" spans="1:16" ht="25.5" x14ac:dyDescent="0.2">
      <c r="A166" s="45"/>
      <c r="B166" s="7"/>
      <c r="C166" s="7"/>
      <c r="D166" s="11"/>
      <c r="E166" s="11"/>
      <c r="F166" s="13"/>
      <c r="G166" s="1"/>
      <c r="H166" s="7"/>
      <c r="I166" s="18"/>
      <c r="J166" s="18"/>
      <c r="K166" s="18"/>
      <c r="L166" s="6" t="s">
        <v>725</v>
      </c>
      <c r="M166" s="8" t="s">
        <v>726</v>
      </c>
      <c r="N166" s="6" t="s">
        <v>762</v>
      </c>
      <c r="O166" s="19">
        <v>0.95</v>
      </c>
      <c r="P166" s="7" t="s">
        <v>53</v>
      </c>
    </row>
    <row r="167" spans="1:16" ht="38.25" x14ac:dyDescent="0.2">
      <c r="A167" s="45" t="s">
        <v>684</v>
      </c>
      <c r="B167" s="7" t="s">
        <v>688</v>
      </c>
      <c r="C167" s="7" t="s">
        <v>904</v>
      </c>
      <c r="D167" s="11" t="s">
        <v>693</v>
      </c>
      <c r="E167" s="11" t="s">
        <v>692</v>
      </c>
      <c r="F167" s="13">
        <v>100</v>
      </c>
      <c r="G167" s="1" t="s">
        <v>53</v>
      </c>
      <c r="H167" s="7" t="s">
        <v>700</v>
      </c>
      <c r="I167" s="57" t="s">
        <v>706</v>
      </c>
      <c r="J167" s="57" t="s">
        <v>707</v>
      </c>
      <c r="K167" s="57" t="s">
        <v>708</v>
      </c>
      <c r="L167" s="57" t="s">
        <v>727</v>
      </c>
      <c r="M167" s="57" t="s">
        <v>728</v>
      </c>
      <c r="N167" s="57" t="s">
        <v>763</v>
      </c>
      <c r="O167" s="19">
        <v>1</v>
      </c>
      <c r="P167" s="7" t="s">
        <v>53</v>
      </c>
    </row>
    <row r="168" spans="1:16" ht="38.25" x14ac:dyDescent="0.2">
      <c r="A168" s="45"/>
      <c r="B168" s="7"/>
      <c r="C168" s="7"/>
      <c r="D168" s="11"/>
      <c r="E168" s="11"/>
      <c r="F168" s="13"/>
      <c r="G168" s="1"/>
      <c r="H168" s="7"/>
      <c r="I168" s="18"/>
      <c r="J168" s="18"/>
      <c r="K168" s="18"/>
      <c r="L168" s="6" t="s">
        <v>729</v>
      </c>
      <c r="M168" s="6" t="s">
        <v>730</v>
      </c>
      <c r="N168" s="6" t="s">
        <v>764</v>
      </c>
      <c r="O168" s="19">
        <v>1</v>
      </c>
      <c r="P168" s="7" t="s">
        <v>53</v>
      </c>
    </row>
    <row r="169" spans="1:16" ht="25.5" x14ac:dyDescent="0.2">
      <c r="A169" s="45"/>
      <c r="B169" s="7"/>
      <c r="C169" s="7"/>
      <c r="D169" s="11"/>
      <c r="E169" s="11"/>
      <c r="F169" s="13"/>
      <c r="G169" s="1"/>
      <c r="H169" s="7"/>
      <c r="I169" s="18"/>
      <c r="J169" s="18"/>
      <c r="K169" s="18"/>
      <c r="L169" s="6" t="s">
        <v>731</v>
      </c>
      <c r="M169" s="6" t="s">
        <v>732</v>
      </c>
      <c r="N169" s="6" t="s">
        <v>765</v>
      </c>
      <c r="O169" s="15">
        <v>1</v>
      </c>
      <c r="P169" s="7" t="s">
        <v>53</v>
      </c>
    </row>
    <row r="170" spans="1:16" ht="51" x14ac:dyDescent="0.2">
      <c r="A170" s="45"/>
      <c r="B170" s="7"/>
      <c r="C170" s="7"/>
      <c r="D170" s="11"/>
      <c r="E170" s="11"/>
      <c r="F170" s="13"/>
      <c r="G170" s="1"/>
      <c r="H170" s="7"/>
      <c r="I170" s="18"/>
      <c r="J170" s="18"/>
      <c r="K170" s="18"/>
      <c r="L170" s="6" t="s">
        <v>733</v>
      </c>
      <c r="M170" s="6" t="s">
        <v>734</v>
      </c>
      <c r="N170" s="6" t="s">
        <v>765</v>
      </c>
      <c r="O170" s="15">
        <v>1</v>
      </c>
      <c r="P170" s="7" t="s">
        <v>53</v>
      </c>
    </row>
    <row r="171" spans="1:16" x14ac:dyDescent="0.2">
      <c r="A171" s="45"/>
      <c r="B171" s="7"/>
      <c r="C171" s="7"/>
      <c r="D171" s="11"/>
      <c r="E171" s="11"/>
      <c r="F171" s="13"/>
      <c r="G171" s="1"/>
      <c r="H171" s="7"/>
      <c r="I171" s="18"/>
      <c r="J171" s="18"/>
      <c r="K171" s="18"/>
      <c r="L171" s="6" t="s">
        <v>735</v>
      </c>
      <c r="M171" s="6" t="s">
        <v>736</v>
      </c>
      <c r="N171" s="6" t="s">
        <v>766</v>
      </c>
      <c r="O171" s="15">
        <v>1</v>
      </c>
      <c r="P171" s="7" t="s">
        <v>53</v>
      </c>
    </row>
    <row r="172" spans="1:16" ht="38.25" x14ac:dyDescent="0.2">
      <c r="A172" s="45" t="s">
        <v>685</v>
      </c>
      <c r="B172" s="7" t="s">
        <v>688</v>
      </c>
      <c r="C172" s="7" t="s">
        <v>904</v>
      </c>
      <c r="D172" s="11" t="s">
        <v>694</v>
      </c>
      <c r="E172" s="11" t="s">
        <v>692</v>
      </c>
      <c r="F172" s="13">
        <v>100</v>
      </c>
      <c r="G172" s="1" t="s">
        <v>53</v>
      </c>
      <c r="H172" s="7" t="s">
        <v>701</v>
      </c>
      <c r="I172" s="57" t="s">
        <v>706</v>
      </c>
      <c r="J172" s="57" t="s">
        <v>707</v>
      </c>
      <c r="K172" s="57" t="s">
        <v>708</v>
      </c>
      <c r="L172" s="55" t="s">
        <v>737</v>
      </c>
      <c r="M172" s="55" t="s">
        <v>738</v>
      </c>
      <c r="N172" s="55" t="s">
        <v>767</v>
      </c>
      <c r="O172" s="15">
        <v>1</v>
      </c>
      <c r="P172" s="7" t="s">
        <v>53</v>
      </c>
    </row>
    <row r="173" spans="1:16" ht="25.5" x14ac:dyDescent="0.2">
      <c r="A173" s="45"/>
      <c r="B173" s="7"/>
      <c r="C173" s="7"/>
      <c r="D173" s="11"/>
      <c r="E173" s="11"/>
      <c r="F173" s="13"/>
      <c r="G173" s="1"/>
      <c r="H173" s="7"/>
      <c r="I173" s="18"/>
      <c r="J173" s="18"/>
      <c r="K173" s="18"/>
      <c r="L173" s="8" t="s">
        <v>739</v>
      </c>
      <c r="M173" s="8" t="s">
        <v>740</v>
      </c>
      <c r="N173" s="8" t="s">
        <v>768</v>
      </c>
      <c r="O173" s="15">
        <v>1</v>
      </c>
      <c r="P173" s="7" t="s">
        <v>53</v>
      </c>
    </row>
    <row r="174" spans="1:16" x14ac:dyDescent="0.2">
      <c r="A174" s="45"/>
      <c r="B174" s="7"/>
      <c r="C174" s="7"/>
      <c r="D174" s="11"/>
      <c r="E174" s="11"/>
      <c r="F174" s="13"/>
      <c r="G174" s="1"/>
      <c r="H174" s="7"/>
      <c r="I174" s="18"/>
      <c r="J174" s="18"/>
      <c r="K174" s="18"/>
      <c r="L174" s="8" t="s">
        <v>741</v>
      </c>
      <c r="M174" s="8" t="s">
        <v>742</v>
      </c>
      <c r="N174" s="8" t="s">
        <v>769</v>
      </c>
      <c r="O174" s="15">
        <v>1</v>
      </c>
      <c r="P174" s="7" t="s">
        <v>53</v>
      </c>
    </row>
    <row r="175" spans="1:16" ht="38.25" x14ac:dyDescent="0.2">
      <c r="A175" s="45" t="s">
        <v>686</v>
      </c>
      <c r="B175" s="7" t="s">
        <v>688</v>
      </c>
      <c r="C175" s="7" t="s">
        <v>904</v>
      </c>
      <c r="D175" s="11" t="s">
        <v>695</v>
      </c>
      <c r="E175" s="11" t="s">
        <v>696</v>
      </c>
      <c r="F175" s="13">
        <v>100</v>
      </c>
      <c r="G175" s="1" t="s">
        <v>53</v>
      </c>
      <c r="H175" s="7" t="s">
        <v>702</v>
      </c>
      <c r="I175" s="57" t="s">
        <v>706</v>
      </c>
      <c r="J175" s="57" t="s">
        <v>707</v>
      </c>
      <c r="K175" s="57" t="s">
        <v>708</v>
      </c>
      <c r="L175" s="55" t="s">
        <v>743</v>
      </c>
      <c r="M175" s="55" t="s">
        <v>744</v>
      </c>
      <c r="N175" s="55" t="s">
        <v>770</v>
      </c>
      <c r="O175" s="15">
        <v>1</v>
      </c>
      <c r="P175" s="7" t="s">
        <v>53</v>
      </c>
    </row>
    <row r="176" spans="1:16" ht="25.5" x14ac:dyDescent="0.2">
      <c r="A176" s="45"/>
      <c r="B176" s="7"/>
      <c r="C176" s="7"/>
      <c r="D176" s="11"/>
      <c r="E176" s="11"/>
      <c r="F176" s="13"/>
      <c r="G176" s="1"/>
      <c r="H176" s="7"/>
      <c r="I176" s="18"/>
      <c r="J176" s="18"/>
      <c r="K176" s="18"/>
      <c r="L176" s="16" t="s">
        <v>745</v>
      </c>
      <c r="M176" s="8" t="s">
        <v>746</v>
      </c>
      <c r="N176" s="8" t="s">
        <v>771</v>
      </c>
      <c r="O176" s="13">
        <v>50</v>
      </c>
      <c r="P176" s="7" t="s">
        <v>53</v>
      </c>
    </row>
    <row r="177" spans="1:16" ht="51" x14ac:dyDescent="0.2">
      <c r="A177" s="45" t="s">
        <v>907</v>
      </c>
      <c r="B177" s="7" t="s">
        <v>688</v>
      </c>
      <c r="C177" s="7" t="s">
        <v>904</v>
      </c>
      <c r="D177" s="11" t="s">
        <v>697</v>
      </c>
      <c r="E177" s="11" t="s">
        <v>692</v>
      </c>
      <c r="F177" s="13">
        <v>100</v>
      </c>
      <c r="G177" s="1" t="s">
        <v>53</v>
      </c>
      <c r="H177" s="7" t="s">
        <v>703</v>
      </c>
      <c r="I177" s="57" t="s">
        <v>706</v>
      </c>
      <c r="J177" s="57" t="s">
        <v>707</v>
      </c>
      <c r="K177" s="57" t="s">
        <v>708</v>
      </c>
      <c r="L177" s="55" t="s">
        <v>747</v>
      </c>
      <c r="M177" s="55" t="s">
        <v>748</v>
      </c>
      <c r="N177" s="55" t="s">
        <v>772</v>
      </c>
      <c r="O177" s="13">
        <v>90</v>
      </c>
      <c r="P177" s="7" t="s">
        <v>53</v>
      </c>
    </row>
    <row r="178" spans="1:16" ht="25.5" x14ac:dyDescent="0.2">
      <c r="A178" s="45"/>
      <c r="B178" s="7"/>
      <c r="C178" s="7"/>
      <c r="D178" s="11"/>
      <c r="E178" s="11"/>
      <c r="F178" s="13"/>
      <c r="G178" s="1"/>
      <c r="H178" s="7"/>
      <c r="I178" s="18"/>
      <c r="J178" s="18"/>
      <c r="K178" s="18"/>
      <c r="L178" s="11" t="s">
        <v>749</v>
      </c>
      <c r="M178" s="16" t="s">
        <v>750</v>
      </c>
      <c r="N178" s="8" t="s">
        <v>773</v>
      </c>
      <c r="O178" s="13">
        <v>90</v>
      </c>
      <c r="P178" s="7" t="s">
        <v>53</v>
      </c>
    </row>
    <row r="179" spans="1:16" x14ac:dyDescent="0.2">
      <c r="A179" s="45"/>
      <c r="B179" s="7"/>
      <c r="C179" s="7"/>
      <c r="D179" s="11"/>
      <c r="E179" s="11"/>
      <c r="F179" s="13"/>
      <c r="G179" s="1"/>
      <c r="H179" s="7"/>
      <c r="I179" s="18"/>
      <c r="J179" s="18"/>
      <c r="K179" s="18"/>
      <c r="L179" s="11"/>
      <c r="M179" s="41"/>
      <c r="N179" s="11" t="s">
        <v>774</v>
      </c>
      <c r="O179" s="13">
        <v>100</v>
      </c>
      <c r="P179" s="7" t="s">
        <v>53</v>
      </c>
    </row>
    <row r="180" spans="1:16" ht="38.25" x14ac:dyDescent="0.2">
      <c r="A180" s="45" t="s">
        <v>687</v>
      </c>
      <c r="B180" s="7" t="s">
        <v>688</v>
      </c>
      <c r="C180" s="7" t="s">
        <v>904</v>
      </c>
      <c r="D180" s="11" t="s">
        <v>698</v>
      </c>
      <c r="E180" s="11" t="s">
        <v>692</v>
      </c>
      <c r="F180" s="13">
        <v>100</v>
      </c>
      <c r="G180" s="1" t="s">
        <v>53</v>
      </c>
      <c r="H180" s="7" t="s">
        <v>704</v>
      </c>
      <c r="I180" s="57" t="s">
        <v>706</v>
      </c>
      <c r="J180" s="57" t="s">
        <v>707</v>
      </c>
      <c r="K180" s="57" t="s">
        <v>708</v>
      </c>
      <c r="L180" s="55" t="s">
        <v>751</v>
      </c>
      <c r="M180" s="55" t="s">
        <v>752</v>
      </c>
      <c r="N180" s="55" t="s">
        <v>775</v>
      </c>
      <c r="O180" s="13">
        <v>80</v>
      </c>
      <c r="P180" s="7" t="s">
        <v>53</v>
      </c>
    </row>
    <row r="181" spans="1:16" ht="38.25" x14ac:dyDescent="0.2">
      <c r="A181" s="41"/>
      <c r="B181" s="37"/>
      <c r="C181" s="37"/>
      <c r="D181" s="41"/>
      <c r="E181" s="41"/>
      <c r="F181" s="37"/>
      <c r="G181" s="37"/>
      <c r="H181" s="41"/>
      <c r="I181" s="41"/>
      <c r="J181" s="41"/>
      <c r="K181" s="41"/>
      <c r="L181" s="8" t="s">
        <v>753</v>
      </c>
      <c r="M181" s="8" t="s">
        <v>754</v>
      </c>
      <c r="N181" s="8" t="s">
        <v>776</v>
      </c>
      <c r="O181" s="15">
        <v>1</v>
      </c>
      <c r="P181" s="7" t="s">
        <v>53</v>
      </c>
    </row>
    <row r="182" spans="1:16" ht="51" x14ac:dyDescent="0.2">
      <c r="A182" s="36" t="s">
        <v>838</v>
      </c>
      <c r="B182" s="1" t="s">
        <v>841</v>
      </c>
      <c r="C182" s="37" t="s">
        <v>905</v>
      </c>
      <c r="D182" s="41"/>
      <c r="E182" s="41"/>
      <c r="F182" s="37"/>
      <c r="G182" s="1" t="s">
        <v>53</v>
      </c>
      <c r="H182" s="41"/>
      <c r="I182" s="1" t="s">
        <v>524</v>
      </c>
      <c r="J182" s="1" t="s">
        <v>525</v>
      </c>
      <c r="K182" s="1" t="str">
        <f>IFERROR(VLOOKUP(J182,[2]Hoja1!$P$2:$Q$12,2,FALSE),"")</f>
        <v xml:space="preserve">Meta: Mejorar el índice del desempeño institucional en el marco del FURAG, para alcanzar una calificación de 90,8 puntos. </v>
      </c>
      <c r="L182" s="47" t="s">
        <v>849</v>
      </c>
      <c r="M182" s="41"/>
      <c r="N182" s="8" t="s">
        <v>843</v>
      </c>
      <c r="O182" s="37">
        <v>360</v>
      </c>
      <c r="P182" s="7" t="s">
        <v>53</v>
      </c>
    </row>
    <row r="183" spans="1:16" x14ac:dyDescent="0.2">
      <c r="A183" s="41"/>
      <c r="B183" s="37"/>
      <c r="C183" s="37"/>
      <c r="D183" s="41"/>
      <c r="E183" s="41"/>
      <c r="F183" s="37"/>
      <c r="G183" s="37"/>
      <c r="H183" s="41"/>
      <c r="I183" s="41"/>
      <c r="J183" s="41"/>
      <c r="K183" s="41"/>
      <c r="L183" s="47" t="s">
        <v>850</v>
      </c>
      <c r="M183" s="41"/>
      <c r="N183" s="8" t="s">
        <v>844</v>
      </c>
      <c r="O183" s="48">
        <v>9000</v>
      </c>
      <c r="P183" s="7" t="s">
        <v>53</v>
      </c>
    </row>
    <row r="184" spans="1:16" ht="25.5" x14ac:dyDescent="0.2">
      <c r="A184" s="41"/>
      <c r="B184" s="37"/>
      <c r="C184" s="37"/>
      <c r="D184" s="41"/>
      <c r="E184" s="41"/>
      <c r="F184" s="37"/>
      <c r="G184" s="37"/>
      <c r="H184" s="41"/>
      <c r="I184" s="41"/>
      <c r="J184" s="41"/>
      <c r="K184" s="41"/>
      <c r="L184" s="39" t="s">
        <v>851</v>
      </c>
      <c r="M184" s="41"/>
      <c r="N184" s="8" t="s">
        <v>845</v>
      </c>
      <c r="O184" s="48">
        <v>5000</v>
      </c>
      <c r="P184" s="7" t="s">
        <v>53</v>
      </c>
    </row>
    <row r="185" spans="1:16" ht="25.5" x14ac:dyDescent="0.2">
      <c r="A185" s="41"/>
      <c r="B185" s="37"/>
      <c r="C185" s="37"/>
      <c r="D185" s="41"/>
      <c r="E185" s="41"/>
      <c r="F185" s="37"/>
      <c r="G185" s="37"/>
      <c r="H185" s="41"/>
      <c r="I185" s="41"/>
      <c r="J185" s="41"/>
      <c r="K185" s="41"/>
      <c r="L185" s="39" t="s">
        <v>852</v>
      </c>
      <c r="M185" s="41"/>
      <c r="N185" s="8" t="s">
        <v>846</v>
      </c>
      <c r="O185" s="48">
        <v>11248</v>
      </c>
      <c r="P185" s="7" t="s">
        <v>53</v>
      </c>
    </row>
    <row r="186" spans="1:16" ht="51" x14ac:dyDescent="0.2">
      <c r="A186" s="36" t="s">
        <v>839</v>
      </c>
      <c r="B186" s="1" t="s">
        <v>841</v>
      </c>
      <c r="C186" s="37" t="s">
        <v>905</v>
      </c>
      <c r="D186" s="41"/>
      <c r="E186" s="41"/>
      <c r="F186" s="37"/>
      <c r="G186" s="1" t="s">
        <v>53</v>
      </c>
      <c r="H186" s="41"/>
      <c r="I186" s="1" t="s">
        <v>524</v>
      </c>
      <c r="J186" s="1" t="s">
        <v>525</v>
      </c>
      <c r="K186" s="1" t="str">
        <f>IFERROR(VLOOKUP(J186,[2]Hoja1!$P$2:$Q$12,2,FALSE),"")</f>
        <v xml:space="preserve">Meta: Mejorar el índice del desempeño institucional en el marco del FURAG, para alcanzar una calificación de 90,8 puntos. </v>
      </c>
      <c r="L186" s="47" t="s">
        <v>853</v>
      </c>
      <c r="M186" s="41"/>
      <c r="N186" s="8" t="s">
        <v>842</v>
      </c>
      <c r="O186" s="37">
        <v>700</v>
      </c>
      <c r="P186" s="7" t="s">
        <v>53</v>
      </c>
    </row>
    <row r="187" spans="1:16" ht="51" x14ac:dyDescent="0.2">
      <c r="A187" s="36" t="s">
        <v>840</v>
      </c>
      <c r="B187" s="1" t="s">
        <v>841</v>
      </c>
      <c r="C187" s="37" t="s">
        <v>905</v>
      </c>
      <c r="D187" s="41"/>
      <c r="E187" s="41"/>
      <c r="F187" s="37"/>
      <c r="G187" s="1" t="s">
        <v>53</v>
      </c>
      <c r="H187" s="41"/>
      <c r="I187" s="1" t="s">
        <v>524</v>
      </c>
      <c r="J187" s="1" t="s">
        <v>525</v>
      </c>
      <c r="K187" s="1" t="str">
        <f>IFERROR(VLOOKUP(J187,[2]Hoja1!$P$2:$Q$12,2,FALSE),"")</f>
        <v xml:space="preserve">Meta: Mejorar el índice del desempeño institucional en el marco del FURAG, para alcanzar una calificación de 90,8 puntos. </v>
      </c>
      <c r="L187" s="39" t="s">
        <v>854</v>
      </c>
      <c r="M187" s="41"/>
      <c r="N187" s="8" t="s">
        <v>847</v>
      </c>
      <c r="O187" s="37">
        <v>12</v>
      </c>
      <c r="P187" s="7" t="s">
        <v>53</v>
      </c>
    </row>
    <row r="188" spans="1:16" x14ac:dyDescent="0.2">
      <c r="A188" s="41"/>
      <c r="B188" s="37"/>
      <c r="C188" s="37"/>
      <c r="D188" s="41"/>
      <c r="E188" s="41"/>
      <c r="F188" s="37"/>
      <c r="G188" s="37"/>
      <c r="H188" s="41"/>
      <c r="I188" s="41"/>
      <c r="J188" s="41"/>
      <c r="K188" s="41"/>
      <c r="L188" s="39" t="s">
        <v>855</v>
      </c>
      <c r="M188" s="41"/>
      <c r="N188" s="8" t="s">
        <v>848</v>
      </c>
      <c r="O188" s="37">
        <v>48</v>
      </c>
      <c r="P188" s="7" t="s">
        <v>53</v>
      </c>
    </row>
    <row r="189" spans="1:16" ht="76.5" x14ac:dyDescent="0.2">
      <c r="A189" s="49" t="s">
        <v>511</v>
      </c>
      <c r="B189" s="37" t="s">
        <v>514</v>
      </c>
      <c r="C189" s="1" t="s">
        <v>515</v>
      </c>
      <c r="D189" s="50" t="s">
        <v>516</v>
      </c>
      <c r="E189" s="51" t="s">
        <v>517</v>
      </c>
      <c r="F189" s="44">
        <v>1</v>
      </c>
      <c r="G189" s="37" t="s">
        <v>53</v>
      </c>
      <c r="H189" s="49" t="s">
        <v>531</v>
      </c>
      <c r="I189" s="56" t="s">
        <v>524</v>
      </c>
      <c r="J189" s="56" t="s">
        <v>525</v>
      </c>
      <c r="K189" s="56" t="str">
        <f>IFERROR(VLOOKUP(J189,[3]Hoja1!$P$2:$Q$12,2,FALSE),"")</f>
        <v xml:space="preserve">Meta: Mejorar el índice del desempeño institucional en el marco del FURAG, para alcanzar una calificación de 90,8 puntos. </v>
      </c>
      <c r="L189" s="56" t="s">
        <v>526</v>
      </c>
      <c r="M189" s="56" t="s">
        <v>527</v>
      </c>
      <c r="N189" s="56" t="s">
        <v>529</v>
      </c>
      <c r="O189" s="44">
        <v>1</v>
      </c>
      <c r="P189" s="37" t="s">
        <v>53</v>
      </c>
    </row>
    <row r="190" spans="1:16" ht="25.5" x14ac:dyDescent="0.2">
      <c r="A190" s="49"/>
      <c r="B190" s="37"/>
      <c r="C190" s="1"/>
      <c r="D190" s="50"/>
      <c r="E190" s="51"/>
      <c r="F190" s="44"/>
      <c r="G190" s="37"/>
      <c r="H190" s="49"/>
      <c r="I190" s="50"/>
      <c r="J190" s="50"/>
      <c r="K190" s="50"/>
      <c r="L190" s="39" t="s">
        <v>528</v>
      </c>
      <c r="M190" s="39" t="s">
        <v>527</v>
      </c>
      <c r="N190" s="36" t="s">
        <v>530</v>
      </c>
      <c r="O190" s="44">
        <v>1</v>
      </c>
      <c r="P190" s="37" t="s">
        <v>53</v>
      </c>
    </row>
    <row r="191" spans="1:16" ht="63.75" x14ac:dyDescent="0.2">
      <c r="A191" s="49" t="s">
        <v>512</v>
      </c>
      <c r="B191" s="37" t="s">
        <v>514</v>
      </c>
      <c r="C191" s="1" t="s">
        <v>515</v>
      </c>
      <c r="D191" s="50" t="s">
        <v>518</v>
      </c>
      <c r="E191" s="50" t="s">
        <v>519</v>
      </c>
      <c r="F191" s="44">
        <v>1</v>
      </c>
      <c r="G191" s="37" t="s">
        <v>53</v>
      </c>
      <c r="H191" s="1" t="s">
        <v>522</v>
      </c>
      <c r="I191" s="56" t="s">
        <v>524</v>
      </c>
      <c r="J191" s="56" t="s">
        <v>525</v>
      </c>
      <c r="K191" s="56" t="str">
        <f>IFERROR(VLOOKUP(J191,[3]Hoja1!$P$2:$Q$12,2,FALSE),"")</f>
        <v xml:space="preserve">Meta: Mejorar el índice del desempeño institucional en el marco del FURAG, para alcanzar una calificación de 90,8 puntos. </v>
      </c>
      <c r="L191" s="61"/>
      <c r="M191" s="61"/>
      <c r="N191" s="61"/>
      <c r="O191" s="37"/>
      <c r="P191" s="37"/>
    </row>
    <row r="192" spans="1:16" ht="76.5" x14ac:dyDescent="0.2">
      <c r="A192" s="49" t="s">
        <v>513</v>
      </c>
      <c r="B192" s="37" t="s">
        <v>514</v>
      </c>
      <c r="C192" s="1" t="s">
        <v>515</v>
      </c>
      <c r="D192" s="50" t="s">
        <v>520</v>
      </c>
      <c r="E192" s="11" t="s">
        <v>521</v>
      </c>
      <c r="F192" s="44">
        <v>1</v>
      </c>
      <c r="G192" s="37" t="s">
        <v>53</v>
      </c>
      <c r="H192" s="49" t="s">
        <v>523</v>
      </c>
      <c r="I192" s="56" t="s">
        <v>524</v>
      </c>
      <c r="J192" s="56" t="s">
        <v>525</v>
      </c>
      <c r="K192" s="56" t="str">
        <f>IFERROR(VLOOKUP(J192,[3]Hoja1!$P$2:$Q$12,2,FALSE),"")</f>
        <v xml:space="preserve">Meta: Mejorar el índice del desempeño institucional en el marco del FURAG, para alcanzar una calificación de 90,8 puntos. </v>
      </c>
      <c r="L192" s="61"/>
      <c r="M192" s="61"/>
      <c r="N192" s="61"/>
      <c r="O192" s="37"/>
      <c r="P192" s="37"/>
    </row>
    <row r="193" spans="1:16" ht="63.75" x14ac:dyDescent="0.2">
      <c r="A193" s="49" t="s">
        <v>532</v>
      </c>
      <c r="B193" s="37" t="s">
        <v>514</v>
      </c>
      <c r="C193" s="1" t="s">
        <v>535</v>
      </c>
      <c r="D193" s="1" t="s">
        <v>536</v>
      </c>
      <c r="E193" s="1" t="s">
        <v>539</v>
      </c>
      <c r="F193" s="44">
        <v>1</v>
      </c>
      <c r="G193" s="37" t="s">
        <v>53</v>
      </c>
      <c r="H193" s="1" t="s">
        <v>542</v>
      </c>
      <c r="I193" s="56" t="s">
        <v>524</v>
      </c>
      <c r="J193" s="56" t="s">
        <v>525</v>
      </c>
      <c r="K193" s="56" t="str">
        <f>IFERROR(VLOOKUP(J193,[4]Hoja1!$P$2:$Q$12,2,FALSE),"")</f>
        <v xml:space="preserve">Meta: Mejorar el índice del desempeño institucional en el marco del FURAG, para alcanzar una calificación de 90,8 puntos. </v>
      </c>
      <c r="L193" s="61"/>
      <c r="M193" s="61"/>
      <c r="N193" s="61"/>
      <c r="O193" s="37"/>
      <c r="P193" s="37"/>
    </row>
    <row r="194" spans="1:16" ht="51" x14ac:dyDescent="0.2">
      <c r="A194" s="49" t="s">
        <v>533</v>
      </c>
      <c r="B194" s="37" t="s">
        <v>514</v>
      </c>
      <c r="C194" s="1" t="s">
        <v>535</v>
      </c>
      <c r="D194" s="9" t="s">
        <v>537</v>
      </c>
      <c r="E194" s="1" t="s">
        <v>540</v>
      </c>
      <c r="F194" s="44">
        <v>1</v>
      </c>
      <c r="G194" s="37" t="s">
        <v>53</v>
      </c>
      <c r="H194" s="1" t="s">
        <v>543</v>
      </c>
      <c r="I194" s="56" t="s">
        <v>524</v>
      </c>
      <c r="J194" s="56" t="s">
        <v>525</v>
      </c>
      <c r="K194" s="56" t="str">
        <f>IFERROR(VLOOKUP(J194,[4]Hoja1!$P$2:$Q$12,2,FALSE),"")</f>
        <v xml:space="preserve">Meta: Mejorar el índice del desempeño institucional en el marco del FURAG, para alcanzar una calificación de 90,8 puntos. </v>
      </c>
      <c r="L194" s="61"/>
      <c r="M194" s="61"/>
      <c r="N194" s="61"/>
      <c r="O194" s="37"/>
      <c r="P194" s="37"/>
    </row>
    <row r="195" spans="1:16" ht="63.75" x14ac:dyDescent="0.2">
      <c r="A195" s="49" t="s">
        <v>534</v>
      </c>
      <c r="B195" s="37" t="s">
        <v>514</v>
      </c>
      <c r="C195" s="1" t="s">
        <v>535</v>
      </c>
      <c r="D195" s="9" t="s">
        <v>538</v>
      </c>
      <c r="E195" s="1" t="s">
        <v>541</v>
      </c>
      <c r="F195" s="37">
        <v>5</v>
      </c>
      <c r="G195" s="37" t="s">
        <v>53</v>
      </c>
      <c r="H195" s="1" t="s">
        <v>538</v>
      </c>
      <c r="I195" s="56" t="s">
        <v>524</v>
      </c>
      <c r="J195" s="56" t="s">
        <v>525</v>
      </c>
      <c r="K195" s="56" t="str">
        <f>IFERROR(VLOOKUP(J195,[4]Hoja1!$P$2:$Q$12,2,FALSE),"")</f>
        <v xml:space="preserve">Meta: Mejorar el índice del desempeño institucional en el marco del FURAG, para alcanzar una calificación de 90,8 puntos. </v>
      </c>
      <c r="L195" s="61"/>
      <c r="M195" s="61"/>
      <c r="N195" s="61"/>
      <c r="O195" s="37"/>
      <c r="P195" s="37"/>
    </row>
    <row r="196" spans="1:16" ht="51" x14ac:dyDescent="0.2">
      <c r="A196" s="1" t="s">
        <v>62</v>
      </c>
      <c r="B196" s="37" t="s">
        <v>63</v>
      </c>
      <c r="C196" s="1" t="s">
        <v>64</v>
      </c>
      <c r="D196" s="2" t="s">
        <v>62</v>
      </c>
      <c r="E196" s="2" t="s">
        <v>65</v>
      </c>
      <c r="F196" s="44">
        <v>1</v>
      </c>
      <c r="G196" s="37" t="s">
        <v>53</v>
      </c>
      <c r="H196" s="1" t="s">
        <v>70</v>
      </c>
      <c r="I196" s="56" t="s">
        <v>73</v>
      </c>
      <c r="J196" s="56" t="s">
        <v>74</v>
      </c>
      <c r="K196" s="56" t="s">
        <v>75</v>
      </c>
      <c r="L196" s="61"/>
      <c r="M196" s="61"/>
      <c r="N196" s="61"/>
      <c r="O196" s="37"/>
      <c r="P196" s="37"/>
    </row>
    <row r="197" spans="1:16" ht="51" x14ac:dyDescent="0.2">
      <c r="A197" s="1" t="s">
        <v>66</v>
      </c>
      <c r="B197" s="37" t="s">
        <v>63</v>
      </c>
      <c r="C197" s="1" t="s">
        <v>64</v>
      </c>
      <c r="D197" s="2" t="s">
        <v>66</v>
      </c>
      <c r="E197" s="2" t="s">
        <v>67</v>
      </c>
      <c r="F197" s="44">
        <v>1</v>
      </c>
      <c r="G197" s="37" t="s">
        <v>53</v>
      </c>
      <c r="H197" s="1" t="s">
        <v>71</v>
      </c>
      <c r="I197" s="56" t="s">
        <v>73</v>
      </c>
      <c r="J197" s="56" t="s">
        <v>74</v>
      </c>
      <c r="K197" s="56" t="s">
        <v>75</v>
      </c>
      <c r="L197" s="61"/>
      <c r="M197" s="61"/>
      <c r="N197" s="61"/>
      <c r="O197" s="37"/>
      <c r="P197" s="37"/>
    </row>
    <row r="198" spans="1:16" ht="63.75" x14ac:dyDescent="0.2">
      <c r="A198" s="1" t="s">
        <v>68</v>
      </c>
      <c r="B198" s="37" t="s">
        <v>63</v>
      </c>
      <c r="C198" s="1" t="s">
        <v>64</v>
      </c>
      <c r="D198" s="2" t="s">
        <v>68</v>
      </c>
      <c r="E198" s="2" t="s">
        <v>69</v>
      </c>
      <c r="F198" s="44">
        <v>1</v>
      </c>
      <c r="G198" s="37" t="s">
        <v>53</v>
      </c>
      <c r="H198" s="1" t="s">
        <v>72</v>
      </c>
      <c r="I198" s="56" t="s">
        <v>73</v>
      </c>
      <c r="J198" s="56" t="s">
        <v>74</v>
      </c>
      <c r="K198" s="56" t="s">
        <v>75</v>
      </c>
      <c r="L198" s="61"/>
      <c r="M198" s="61"/>
      <c r="N198" s="61"/>
      <c r="O198" s="37"/>
      <c r="P198" s="37"/>
    </row>
    <row r="199" spans="1:16" ht="38.25" x14ac:dyDescent="0.2">
      <c r="A199" s="7" t="s">
        <v>777</v>
      </c>
      <c r="B199" s="37" t="s">
        <v>657</v>
      </c>
      <c r="C199" s="46" t="s">
        <v>783</v>
      </c>
      <c r="D199" s="7">
        <v>3753</v>
      </c>
      <c r="E199" s="18" t="s">
        <v>784</v>
      </c>
      <c r="F199" s="52">
        <v>3753</v>
      </c>
      <c r="G199" s="37" t="s">
        <v>53</v>
      </c>
      <c r="H199" s="46" t="s">
        <v>790</v>
      </c>
      <c r="I199" s="57" t="s">
        <v>796</v>
      </c>
      <c r="J199" s="57" t="s">
        <v>797</v>
      </c>
      <c r="K199" s="57" t="s">
        <v>798</v>
      </c>
      <c r="L199" s="61"/>
      <c r="M199" s="61"/>
      <c r="N199" s="61"/>
      <c r="O199" s="37"/>
      <c r="P199" s="37"/>
    </row>
    <row r="200" spans="1:16" ht="51" x14ac:dyDescent="0.2">
      <c r="A200" s="7" t="s">
        <v>778</v>
      </c>
      <c r="B200" s="37" t="s">
        <v>657</v>
      </c>
      <c r="C200" s="46" t="s">
        <v>783</v>
      </c>
      <c r="D200" s="7">
        <v>8.5</v>
      </c>
      <c r="E200" s="18" t="s">
        <v>785</v>
      </c>
      <c r="F200" s="52">
        <v>8.5</v>
      </c>
      <c r="G200" s="37" t="s">
        <v>53</v>
      </c>
      <c r="H200" s="46" t="s">
        <v>791</v>
      </c>
      <c r="I200" s="57" t="s">
        <v>524</v>
      </c>
      <c r="J200" s="57" t="s">
        <v>799</v>
      </c>
      <c r="K200" s="57" t="s">
        <v>75</v>
      </c>
      <c r="L200" s="57" t="s">
        <v>800</v>
      </c>
      <c r="M200" s="57">
        <v>7.9</v>
      </c>
      <c r="N200" s="57" t="s">
        <v>815</v>
      </c>
      <c r="O200" s="7">
        <v>7.9</v>
      </c>
      <c r="P200" s="7" t="s">
        <v>53</v>
      </c>
    </row>
    <row r="201" spans="1:16" x14ac:dyDescent="0.2">
      <c r="A201" s="7"/>
      <c r="B201" s="37"/>
      <c r="C201" s="46"/>
      <c r="D201" s="7"/>
      <c r="E201" s="18"/>
      <c r="F201" s="52"/>
      <c r="G201" s="37"/>
      <c r="H201" s="46"/>
      <c r="I201" s="46"/>
      <c r="J201" s="46"/>
      <c r="K201" s="46"/>
      <c r="L201" s="17" t="s">
        <v>801</v>
      </c>
      <c r="M201" s="7">
        <v>8.5</v>
      </c>
      <c r="N201" s="6" t="s">
        <v>816</v>
      </c>
      <c r="O201" s="7">
        <v>8.5</v>
      </c>
      <c r="P201" s="7" t="s">
        <v>53</v>
      </c>
    </row>
    <row r="202" spans="1:16" x14ac:dyDescent="0.2">
      <c r="A202" s="7"/>
      <c r="B202" s="37"/>
      <c r="C202" s="46"/>
      <c r="D202" s="7"/>
      <c r="E202" s="18"/>
      <c r="F202" s="52"/>
      <c r="G202" s="37"/>
      <c r="H202" s="46"/>
      <c r="I202" s="46"/>
      <c r="J202" s="46"/>
      <c r="K202" s="46"/>
      <c r="L202" s="17" t="s">
        <v>802</v>
      </c>
      <c r="M202" s="7">
        <v>9</v>
      </c>
      <c r="N202" s="6" t="s">
        <v>817</v>
      </c>
      <c r="O202" s="7">
        <v>9</v>
      </c>
      <c r="P202" s="7" t="s">
        <v>53</v>
      </c>
    </row>
    <row r="203" spans="1:16" ht="51" x14ac:dyDescent="0.2">
      <c r="A203" s="7" t="s">
        <v>779</v>
      </c>
      <c r="B203" s="37" t="s">
        <v>657</v>
      </c>
      <c r="C203" s="46" t="s">
        <v>783</v>
      </c>
      <c r="D203" s="7">
        <v>96</v>
      </c>
      <c r="E203" s="18" t="s">
        <v>786</v>
      </c>
      <c r="F203" s="52">
        <v>96</v>
      </c>
      <c r="G203" s="37" t="s">
        <v>53</v>
      </c>
      <c r="H203" s="46" t="s">
        <v>792</v>
      </c>
      <c r="I203" s="57" t="s">
        <v>524</v>
      </c>
      <c r="J203" s="57" t="s">
        <v>799</v>
      </c>
      <c r="K203" s="57" t="s">
        <v>75</v>
      </c>
      <c r="L203" s="57" t="s">
        <v>803</v>
      </c>
      <c r="M203" s="57">
        <v>43</v>
      </c>
      <c r="N203" s="57" t="s">
        <v>818</v>
      </c>
      <c r="O203" s="7">
        <v>43</v>
      </c>
      <c r="P203" s="7" t="s">
        <v>53</v>
      </c>
    </row>
    <row r="204" spans="1:16" ht="38.25" x14ac:dyDescent="0.2">
      <c r="A204" s="7"/>
      <c r="B204" s="37"/>
      <c r="C204" s="46"/>
      <c r="D204" s="7"/>
      <c r="E204" s="18"/>
      <c r="F204" s="7"/>
      <c r="G204" s="37"/>
      <c r="H204" s="46"/>
      <c r="I204" s="46"/>
      <c r="J204" s="46"/>
      <c r="K204" s="46"/>
      <c r="L204" s="17" t="s">
        <v>804</v>
      </c>
      <c r="M204" s="7">
        <v>25</v>
      </c>
      <c r="N204" s="6" t="s">
        <v>819</v>
      </c>
      <c r="O204" s="7">
        <v>25</v>
      </c>
      <c r="P204" s="7" t="s">
        <v>53</v>
      </c>
    </row>
    <row r="205" spans="1:16" ht="25.5" x14ac:dyDescent="0.2">
      <c r="A205" s="7"/>
      <c r="B205" s="37"/>
      <c r="C205" s="46"/>
      <c r="D205" s="7"/>
      <c r="E205" s="18"/>
      <c r="F205" s="7"/>
      <c r="G205" s="37"/>
      <c r="H205" s="46"/>
      <c r="I205" s="46"/>
      <c r="J205" s="46"/>
      <c r="K205" s="46"/>
      <c r="L205" s="17" t="s">
        <v>805</v>
      </c>
      <c r="M205" s="7">
        <v>4</v>
      </c>
      <c r="N205" s="6" t="s">
        <v>820</v>
      </c>
      <c r="O205" s="7">
        <v>4</v>
      </c>
      <c r="P205" s="13" t="s">
        <v>53</v>
      </c>
    </row>
    <row r="206" spans="1:16" x14ac:dyDescent="0.2">
      <c r="A206" s="7"/>
      <c r="B206" s="37"/>
      <c r="C206" s="46"/>
      <c r="D206" s="7"/>
      <c r="E206" s="18"/>
      <c r="F206" s="7"/>
      <c r="G206" s="37"/>
      <c r="H206" s="46"/>
      <c r="I206" s="46"/>
      <c r="J206" s="46"/>
      <c r="K206" s="46"/>
      <c r="L206" s="17" t="s">
        <v>806</v>
      </c>
      <c r="M206" s="7">
        <v>23</v>
      </c>
      <c r="N206" s="6" t="s">
        <v>821</v>
      </c>
      <c r="O206" s="7">
        <v>23</v>
      </c>
      <c r="P206" s="13" t="s">
        <v>53</v>
      </c>
    </row>
    <row r="207" spans="1:16" x14ac:dyDescent="0.2">
      <c r="A207" s="7"/>
      <c r="B207" s="37"/>
      <c r="C207" s="46"/>
      <c r="D207" s="7"/>
      <c r="E207" s="18"/>
      <c r="F207" s="7"/>
      <c r="G207" s="37"/>
      <c r="H207" s="46"/>
      <c r="I207" s="46"/>
      <c r="J207" s="46"/>
      <c r="K207" s="46"/>
      <c r="L207" s="17" t="s">
        <v>807</v>
      </c>
      <c r="M207" s="7">
        <v>1</v>
      </c>
      <c r="N207" s="6" t="s">
        <v>822</v>
      </c>
      <c r="O207" s="7">
        <v>1</v>
      </c>
      <c r="P207" s="13" t="s">
        <v>53</v>
      </c>
    </row>
    <row r="208" spans="1:16" ht="38.25" x14ac:dyDescent="0.2">
      <c r="A208" s="7"/>
      <c r="B208" s="37"/>
      <c r="C208" s="46"/>
      <c r="D208" s="7"/>
      <c r="E208" s="18"/>
      <c r="F208" s="7"/>
      <c r="G208" s="37"/>
      <c r="H208" s="46"/>
      <c r="I208" s="46"/>
      <c r="J208" s="46"/>
      <c r="K208" s="46"/>
      <c r="L208" s="17" t="s">
        <v>808</v>
      </c>
      <c r="M208" s="7">
        <v>5</v>
      </c>
      <c r="N208" s="6" t="s">
        <v>823</v>
      </c>
      <c r="O208" s="7">
        <v>5</v>
      </c>
      <c r="P208" s="13" t="s">
        <v>53</v>
      </c>
    </row>
    <row r="209" spans="1:16" ht="51" x14ac:dyDescent="0.2">
      <c r="A209" s="7" t="s">
        <v>780</v>
      </c>
      <c r="B209" s="37" t="s">
        <v>657</v>
      </c>
      <c r="C209" s="46" t="s">
        <v>783</v>
      </c>
      <c r="D209" s="7">
        <v>21</v>
      </c>
      <c r="E209" s="18" t="s">
        <v>787</v>
      </c>
      <c r="F209" s="52">
        <v>21</v>
      </c>
      <c r="G209" s="37" t="s">
        <v>53</v>
      </c>
      <c r="H209" s="46" t="s">
        <v>793</v>
      </c>
      <c r="I209" s="57" t="s">
        <v>524</v>
      </c>
      <c r="J209" s="57" t="s">
        <v>799</v>
      </c>
      <c r="K209" s="57" t="s">
        <v>75</v>
      </c>
      <c r="L209" s="57" t="s">
        <v>809</v>
      </c>
      <c r="M209" s="57">
        <v>3</v>
      </c>
      <c r="N209" s="57" t="s">
        <v>824</v>
      </c>
      <c r="O209" s="7">
        <v>3</v>
      </c>
      <c r="P209" s="13" t="s">
        <v>53</v>
      </c>
    </row>
    <row r="210" spans="1:16" ht="25.5" x14ac:dyDescent="0.2">
      <c r="A210" s="7"/>
      <c r="B210" s="37"/>
      <c r="C210" s="46"/>
      <c r="D210" s="7"/>
      <c r="E210" s="18"/>
      <c r="F210" s="7"/>
      <c r="G210" s="37"/>
      <c r="H210" s="46"/>
      <c r="I210" s="46"/>
      <c r="J210" s="46"/>
      <c r="K210" s="46"/>
      <c r="L210" s="17" t="s">
        <v>810</v>
      </c>
      <c r="M210" s="7">
        <v>3</v>
      </c>
      <c r="N210" s="6" t="s">
        <v>825</v>
      </c>
      <c r="O210" s="7">
        <v>3</v>
      </c>
      <c r="P210" s="13" t="s">
        <v>53</v>
      </c>
    </row>
    <row r="211" spans="1:16" x14ac:dyDescent="0.2">
      <c r="A211" s="7"/>
      <c r="B211" s="37"/>
      <c r="C211" s="46"/>
      <c r="D211" s="7"/>
      <c r="E211" s="18"/>
      <c r="F211" s="7"/>
      <c r="G211" s="37"/>
      <c r="H211" s="46"/>
      <c r="I211" s="46"/>
      <c r="J211" s="46"/>
      <c r="K211" s="46"/>
      <c r="L211" s="17" t="s">
        <v>811</v>
      </c>
      <c r="M211" s="7">
        <v>3</v>
      </c>
      <c r="N211" s="6" t="s">
        <v>826</v>
      </c>
      <c r="O211" s="7">
        <v>3</v>
      </c>
      <c r="P211" s="13" t="s">
        <v>53</v>
      </c>
    </row>
    <row r="212" spans="1:16" ht="51" x14ac:dyDescent="0.2">
      <c r="A212" s="7"/>
      <c r="B212" s="37"/>
      <c r="C212" s="46"/>
      <c r="D212" s="7"/>
      <c r="E212" s="18"/>
      <c r="F212" s="7"/>
      <c r="G212" s="37"/>
      <c r="H212" s="46"/>
      <c r="I212" s="46"/>
      <c r="J212" s="46"/>
      <c r="K212" s="46"/>
      <c r="L212" s="17" t="s">
        <v>812</v>
      </c>
      <c r="M212" s="7">
        <v>12</v>
      </c>
      <c r="N212" s="6" t="s">
        <v>827</v>
      </c>
      <c r="O212" s="7">
        <v>12</v>
      </c>
      <c r="P212" s="13" t="s">
        <v>53</v>
      </c>
    </row>
    <row r="213" spans="1:16" ht="51" x14ac:dyDescent="0.2">
      <c r="A213" s="7" t="s">
        <v>781</v>
      </c>
      <c r="B213" s="37" t="s">
        <v>657</v>
      </c>
      <c r="C213" s="46" t="s">
        <v>783</v>
      </c>
      <c r="D213" s="7">
        <v>1200</v>
      </c>
      <c r="E213" s="18" t="s">
        <v>788</v>
      </c>
      <c r="F213" s="52">
        <v>1200</v>
      </c>
      <c r="G213" s="37" t="s">
        <v>53</v>
      </c>
      <c r="H213" s="46" t="s">
        <v>794</v>
      </c>
      <c r="I213" s="57" t="s">
        <v>524</v>
      </c>
      <c r="J213" s="57" t="s">
        <v>799</v>
      </c>
      <c r="K213" s="57" t="s">
        <v>75</v>
      </c>
      <c r="L213" s="61"/>
      <c r="M213" s="61"/>
      <c r="N213" s="57"/>
      <c r="O213" s="7"/>
      <c r="P213" s="13"/>
    </row>
    <row r="214" spans="1:16" ht="51" x14ac:dyDescent="0.2">
      <c r="A214" s="7" t="s">
        <v>782</v>
      </c>
      <c r="B214" s="37" t="s">
        <v>657</v>
      </c>
      <c r="C214" s="46" t="s">
        <v>783</v>
      </c>
      <c r="D214" s="7">
        <v>44</v>
      </c>
      <c r="E214" s="18" t="s">
        <v>789</v>
      </c>
      <c r="F214" s="52">
        <v>44</v>
      </c>
      <c r="G214" s="37" t="s">
        <v>53</v>
      </c>
      <c r="H214" s="46" t="s">
        <v>795</v>
      </c>
      <c r="I214" s="57" t="s">
        <v>524</v>
      </c>
      <c r="J214" s="57" t="s">
        <v>799</v>
      </c>
      <c r="K214" s="57" t="s">
        <v>75</v>
      </c>
      <c r="L214" s="57" t="s">
        <v>813</v>
      </c>
      <c r="M214" s="57">
        <v>43</v>
      </c>
      <c r="N214" s="57" t="s">
        <v>828</v>
      </c>
      <c r="O214" s="7">
        <v>43</v>
      </c>
      <c r="P214" s="13" t="s">
        <v>53</v>
      </c>
    </row>
    <row r="215" spans="1:16" ht="38.25" x14ac:dyDescent="0.2">
      <c r="A215" s="41"/>
      <c r="B215" s="41"/>
      <c r="C215" s="41"/>
      <c r="D215" s="41"/>
      <c r="E215" s="41"/>
      <c r="F215" s="37"/>
      <c r="G215" s="37"/>
      <c r="H215" s="41"/>
      <c r="I215" s="41"/>
      <c r="J215" s="41"/>
      <c r="K215" s="41"/>
      <c r="L215" s="7" t="s">
        <v>814</v>
      </c>
      <c r="M215" s="7">
        <v>1</v>
      </c>
      <c r="N215" s="6" t="s">
        <v>829</v>
      </c>
      <c r="O215" s="7">
        <v>1</v>
      </c>
      <c r="P215" s="13" t="s">
        <v>53</v>
      </c>
    </row>
    <row r="216" spans="1:16" ht="51" x14ac:dyDescent="0.2">
      <c r="A216" s="7" t="s">
        <v>830</v>
      </c>
      <c r="B216" s="12" t="s">
        <v>832</v>
      </c>
      <c r="C216" s="6" t="s">
        <v>833</v>
      </c>
      <c r="D216" s="8" t="s">
        <v>834</v>
      </c>
      <c r="E216" s="17" t="s">
        <v>834</v>
      </c>
      <c r="F216" s="15">
        <v>1</v>
      </c>
      <c r="G216" s="13" t="s">
        <v>53</v>
      </c>
      <c r="H216" s="10" t="s">
        <v>836</v>
      </c>
      <c r="I216" s="57" t="s">
        <v>524</v>
      </c>
      <c r="J216" s="57" t="s">
        <v>525</v>
      </c>
      <c r="K216" s="57" t="s">
        <v>586</v>
      </c>
      <c r="L216" s="61"/>
      <c r="M216" s="61"/>
      <c r="N216" s="61"/>
      <c r="O216" s="37"/>
      <c r="P216" s="37"/>
    </row>
    <row r="217" spans="1:16" ht="51" x14ac:dyDescent="0.2">
      <c r="A217" s="7" t="s">
        <v>831</v>
      </c>
      <c r="B217" s="12" t="s">
        <v>832</v>
      </c>
      <c r="C217" s="6" t="s">
        <v>833</v>
      </c>
      <c r="D217" s="8" t="s">
        <v>835</v>
      </c>
      <c r="E217" s="17" t="s">
        <v>835</v>
      </c>
      <c r="F217" s="15">
        <v>1</v>
      </c>
      <c r="G217" s="13" t="s">
        <v>53</v>
      </c>
      <c r="H217" s="10" t="s">
        <v>837</v>
      </c>
      <c r="I217" s="57" t="s">
        <v>524</v>
      </c>
      <c r="J217" s="57" t="s">
        <v>525</v>
      </c>
      <c r="K217" s="57" t="s">
        <v>586</v>
      </c>
      <c r="L217" s="61"/>
      <c r="M217" s="61"/>
      <c r="N217" s="61"/>
      <c r="O217" s="37"/>
      <c r="P217" s="37"/>
    </row>
    <row r="218" spans="1:16" ht="51" x14ac:dyDescent="0.2">
      <c r="A218" s="50" t="s">
        <v>856</v>
      </c>
      <c r="B218" s="41" t="s">
        <v>857</v>
      </c>
      <c r="C218" s="6" t="s">
        <v>858</v>
      </c>
      <c r="D218" s="50" t="s">
        <v>859</v>
      </c>
      <c r="E218" s="50" t="s">
        <v>860</v>
      </c>
      <c r="F218" s="44">
        <v>1</v>
      </c>
      <c r="G218" s="13" t="s">
        <v>53</v>
      </c>
      <c r="H218" s="49" t="s">
        <v>861</v>
      </c>
      <c r="I218" s="56" t="s">
        <v>524</v>
      </c>
      <c r="J218" s="56" t="s">
        <v>525</v>
      </c>
      <c r="K218" s="56" t="str">
        <f>IFERROR(VLOOKUP(J218,[5]Hoja1!$P$2:$Q$12,2,FALSE),"")</f>
        <v xml:space="preserve">Meta: Mejorar el índice del desempeño institucional en el marco del FURAG, para alcanzar una calificación de 90,8 puntos. </v>
      </c>
      <c r="L218" s="61"/>
      <c r="M218" s="61"/>
      <c r="N218" s="61"/>
      <c r="O218" s="37"/>
      <c r="P218" s="37"/>
    </row>
    <row r="219" spans="1:16" ht="51" x14ac:dyDescent="0.2">
      <c r="A219" s="50" t="s">
        <v>862</v>
      </c>
      <c r="B219" s="41" t="s">
        <v>864</v>
      </c>
      <c r="C219" s="49" t="s">
        <v>865</v>
      </c>
      <c r="D219" s="50" t="s">
        <v>866</v>
      </c>
      <c r="E219" s="50" t="s">
        <v>867</v>
      </c>
      <c r="F219" s="44">
        <v>1</v>
      </c>
      <c r="G219" s="13" t="s">
        <v>53</v>
      </c>
      <c r="H219" s="49" t="s">
        <v>870</v>
      </c>
      <c r="I219" s="56" t="s">
        <v>524</v>
      </c>
      <c r="J219" s="56" t="s">
        <v>525</v>
      </c>
      <c r="K219" s="56" t="str">
        <f>IFERROR(VLOOKUP(J219,[6]Hoja1!$P$2:$Q$12,2,FALSE),"")</f>
        <v xml:space="preserve">Meta: Mejorar el índice del desempeño institucional en el marco del FURAG, para alcanzar una calificación de 90,8 puntos. </v>
      </c>
      <c r="L219" s="61"/>
      <c r="M219" s="61"/>
      <c r="N219" s="61"/>
      <c r="O219" s="37"/>
      <c r="P219" s="37"/>
    </row>
    <row r="220" spans="1:16" ht="51" x14ac:dyDescent="0.2">
      <c r="A220" s="50" t="s">
        <v>863</v>
      </c>
      <c r="B220" s="41" t="s">
        <v>864</v>
      </c>
      <c r="C220" s="49" t="s">
        <v>865</v>
      </c>
      <c r="D220" s="50" t="s">
        <v>868</v>
      </c>
      <c r="E220" s="50" t="s">
        <v>869</v>
      </c>
      <c r="F220" s="44">
        <v>1</v>
      </c>
      <c r="G220" s="13" t="s">
        <v>53</v>
      </c>
      <c r="H220" s="49" t="s">
        <v>871</v>
      </c>
      <c r="I220" s="56" t="s">
        <v>524</v>
      </c>
      <c r="J220" s="56" t="s">
        <v>525</v>
      </c>
      <c r="K220" s="56" t="str">
        <f>IFERROR(VLOOKUP(J220,[6]Hoja1!$P$2:$Q$12,2,FALSE),"")</f>
        <v xml:space="preserve">Meta: Mejorar el índice del desempeño institucional en el marco del FURAG, para alcanzar una calificación de 90,8 puntos. </v>
      </c>
      <c r="L220" s="61"/>
      <c r="M220" s="61"/>
      <c r="N220" s="61"/>
      <c r="O220" s="37"/>
      <c r="P220" s="37"/>
    </row>
    <row r="221" spans="1:16" ht="102" x14ac:dyDescent="0.2">
      <c r="A221" s="1" t="s">
        <v>873</v>
      </c>
      <c r="B221" s="1" t="s">
        <v>874</v>
      </c>
      <c r="C221" s="1" t="s">
        <v>875</v>
      </c>
      <c r="D221" s="41"/>
      <c r="E221" s="1" t="s">
        <v>872</v>
      </c>
      <c r="F221" s="44">
        <v>1</v>
      </c>
      <c r="G221" s="13" t="s">
        <v>53</v>
      </c>
      <c r="H221" s="1" t="s">
        <v>876</v>
      </c>
      <c r="I221" s="56" t="s">
        <v>524</v>
      </c>
      <c r="J221" s="56" t="s">
        <v>525</v>
      </c>
      <c r="K221" s="56" t="str">
        <f>IFERROR(VLOOKUP(J221,[7]Hoja1!$P$2:$Q$12,2,FALSE),"")</f>
        <v xml:space="preserve">Meta: Mejorar el índice del desempeño institucional en el marco del FURAG, para alcanzar una calificación de 90,8 puntos. </v>
      </c>
      <c r="L221" s="56" t="s">
        <v>877</v>
      </c>
      <c r="M221" s="61"/>
      <c r="N221" s="56" t="s">
        <v>877</v>
      </c>
      <c r="O221" s="53">
        <v>1</v>
      </c>
      <c r="P221" s="1" t="s">
        <v>53</v>
      </c>
    </row>
    <row r="222" spans="1:16" ht="25.5" x14ac:dyDescent="0.2">
      <c r="A222" s="41"/>
      <c r="B222" s="41"/>
      <c r="C222" s="41"/>
      <c r="D222" s="41"/>
      <c r="E222" s="41"/>
      <c r="F222" s="37"/>
      <c r="G222" s="37"/>
      <c r="H222" s="41"/>
      <c r="I222" s="41"/>
      <c r="J222" s="41"/>
      <c r="K222" s="41"/>
      <c r="L222" s="1" t="s">
        <v>878</v>
      </c>
      <c r="M222" s="41"/>
      <c r="N222" s="1" t="s">
        <v>878</v>
      </c>
      <c r="O222" s="53">
        <v>1</v>
      </c>
      <c r="P222" s="1" t="s">
        <v>53</v>
      </c>
    </row>
    <row r="223" spans="1:16" x14ac:dyDescent="0.2">
      <c r="A223" s="41"/>
      <c r="B223" s="41"/>
      <c r="C223" s="41"/>
      <c r="D223" s="41"/>
      <c r="E223" s="41"/>
      <c r="F223" s="37"/>
      <c r="G223" s="37"/>
      <c r="H223" s="41"/>
      <c r="I223" s="41"/>
      <c r="J223" s="41"/>
      <c r="K223" s="41"/>
      <c r="L223" s="1" t="s">
        <v>879</v>
      </c>
      <c r="M223" s="41"/>
      <c r="N223" s="1" t="s">
        <v>879</v>
      </c>
      <c r="O223" s="54">
        <v>0.95</v>
      </c>
      <c r="P223" s="1" t="s">
        <v>53</v>
      </c>
    </row>
    <row r="224" spans="1:16" ht="25.5" x14ac:dyDescent="0.2">
      <c r="A224" s="41"/>
      <c r="B224" s="41"/>
      <c r="C224" s="41"/>
      <c r="D224" s="41"/>
      <c r="E224" s="41"/>
      <c r="F224" s="37"/>
      <c r="G224" s="37"/>
      <c r="H224" s="41"/>
      <c r="I224" s="41"/>
      <c r="J224" s="41"/>
      <c r="K224" s="41"/>
      <c r="L224" s="1" t="s">
        <v>880</v>
      </c>
      <c r="M224" s="41"/>
      <c r="N224" s="1" t="s">
        <v>880</v>
      </c>
      <c r="O224" s="53">
        <v>1</v>
      </c>
      <c r="P224" s="1" t="s">
        <v>53</v>
      </c>
    </row>
    <row r="225" spans="1:16" ht="51" x14ac:dyDescent="0.2">
      <c r="A225" s="36" t="s">
        <v>881</v>
      </c>
      <c r="B225" s="1" t="s">
        <v>874</v>
      </c>
      <c r="C225" s="1" t="s">
        <v>875</v>
      </c>
      <c r="D225" s="1" t="s">
        <v>882</v>
      </c>
      <c r="E225" s="36" t="s">
        <v>883</v>
      </c>
      <c r="F225" s="1">
        <v>503</v>
      </c>
      <c r="G225" s="13" t="s">
        <v>53</v>
      </c>
      <c r="H225" s="1" t="s">
        <v>884</v>
      </c>
      <c r="I225" s="56" t="s">
        <v>524</v>
      </c>
      <c r="J225" s="56" t="s">
        <v>525</v>
      </c>
      <c r="K225" s="56" t="str">
        <f>IFERROR(VLOOKUP(J225,[7]Hoja1!$P$2:$Q$12,2,FALSE),"")</f>
        <v xml:space="preserve">Meta: Mejorar el índice del desempeño institucional en el marco del FURAG, para alcanzar una calificación de 90,8 puntos. </v>
      </c>
      <c r="L225" s="61"/>
      <c r="M225" s="61"/>
      <c r="N225" s="61"/>
      <c r="O225" s="37"/>
      <c r="P225" s="37"/>
    </row>
    <row r="226" spans="1:16" ht="51" x14ac:dyDescent="0.2">
      <c r="A226" s="36" t="s">
        <v>885</v>
      </c>
      <c r="B226" s="47" t="s">
        <v>902</v>
      </c>
      <c r="C226" s="41" t="s">
        <v>893</v>
      </c>
      <c r="D226" s="1" t="s">
        <v>888</v>
      </c>
      <c r="E226" s="1" t="s">
        <v>889</v>
      </c>
      <c r="F226" s="37">
        <v>4</v>
      </c>
      <c r="G226" s="13" t="s">
        <v>53</v>
      </c>
      <c r="H226" s="41"/>
      <c r="I226" s="50" t="s">
        <v>524</v>
      </c>
      <c r="J226" s="50" t="s">
        <v>525</v>
      </c>
      <c r="K226" s="50" t="str">
        <f>IFERROR(VLOOKUP(J226,[6]Hoja1!$P$2:$Q$12,2,FALSE),"")</f>
        <v xml:space="preserve">Meta: Mejorar el índice del desempeño institucional en el marco del FURAG, para alcanzar una calificación de 90,8 puntos. </v>
      </c>
      <c r="L226" s="41"/>
      <c r="M226" s="41"/>
      <c r="N226" s="41"/>
      <c r="O226" s="37"/>
      <c r="P226" s="37"/>
    </row>
    <row r="227" spans="1:16" ht="51" x14ac:dyDescent="0.2">
      <c r="A227" s="36" t="s">
        <v>886</v>
      </c>
      <c r="B227" s="47" t="s">
        <v>902</v>
      </c>
      <c r="C227" s="41" t="s">
        <v>893</v>
      </c>
      <c r="D227" s="1" t="s">
        <v>890</v>
      </c>
      <c r="E227" s="1" t="s">
        <v>891</v>
      </c>
      <c r="F227" s="37">
        <v>12</v>
      </c>
      <c r="G227" s="13" t="s">
        <v>53</v>
      </c>
      <c r="H227" s="41"/>
      <c r="I227" s="50" t="s">
        <v>524</v>
      </c>
      <c r="J227" s="50" t="s">
        <v>525</v>
      </c>
      <c r="K227" s="50" t="str">
        <f>IFERROR(VLOOKUP(J227,[6]Hoja1!$P$2:$Q$12,2,FALSE),"")</f>
        <v xml:space="preserve">Meta: Mejorar el índice del desempeño institucional en el marco del FURAG, para alcanzar una calificación de 90,8 puntos. </v>
      </c>
      <c r="L227" s="39" t="s">
        <v>894</v>
      </c>
      <c r="M227" s="39" t="s">
        <v>890</v>
      </c>
      <c r="N227" s="39" t="s">
        <v>895</v>
      </c>
      <c r="O227" s="7">
        <v>12</v>
      </c>
      <c r="P227" s="37" t="s">
        <v>53</v>
      </c>
    </row>
    <row r="228" spans="1:16" ht="25.5" x14ac:dyDescent="0.2">
      <c r="A228" s="36"/>
      <c r="B228" s="41"/>
      <c r="C228" s="41"/>
      <c r="D228" s="41"/>
      <c r="E228" s="41"/>
      <c r="F228" s="37"/>
      <c r="G228" s="37"/>
      <c r="H228" s="41"/>
      <c r="I228" s="41"/>
      <c r="J228" s="41"/>
      <c r="K228" s="41"/>
      <c r="L228" s="39" t="s">
        <v>896</v>
      </c>
      <c r="M228" s="39" t="s">
        <v>890</v>
      </c>
      <c r="N228" s="39" t="s">
        <v>897</v>
      </c>
      <c r="O228" s="7">
        <v>12</v>
      </c>
      <c r="P228" s="37" t="s">
        <v>53</v>
      </c>
    </row>
    <row r="229" spans="1:16" x14ac:dyDescent="0.2">
      <c r="A229" s="36"/>
      <c r="B229" s="41"/>
      <c r="C229" s="41"/>
      <c r="D229" s="41"/>
      <c r="E229" s="41"/>
      <c r="F229" s="37"/>
      <c r="G229" s="37"/>
      <c r="H229" s="41"/>
      <c r="I229" s="41"/>
      <c r="J229" s="41"/>
      <c r="K229" s="41"/>
      <c r="L229" s="39" t="s">
        <v>898</v>
      </c>
      <c r="M229" s="39" t="s">
        <v>899</v>
      </c>
      <c r="N229" s="39" t="s">
        <v>900</v>
      </c>
      <c r="O229" s="7">
        <v>1</v>
      </c>
      <c r="P229" s="37" t="s">
        <v>53</v>
      </c>
    </row>
    <row r="230" spans="1:16" ht="51" x14ac:dyDescent="0.2">
      <c r="A230" s="36" t="s">
        <v>887</v>
      </c>
      <c r="B230" s="47" t="s">
        <v>902</v>
      </c>
      <c r="C230" s="41" t="s">
        <v>893</v>
      </c>
      <c r="D230" s="54">
        <v>1</v>
      </c>
      <c r="E230" s="1" t="s">
        <v>892</v>
      </c>
      <c r="F230" s="5">
        <v>1</v>
      </c>
      <c r="G230" s="13" t="s">
        <v>53</v>
      </c>
      <c r="H230" s="41"/>
      <c r="I230" s="50" t="s">
        <v>524</v>
      </c>
      <c r="J230" s="50" t="s">
        <v>525</v>
      </c>
      <c r="K230" s="50" t="str">
        <f>IFERROR(VLOOKUP(J230,[6]Hoja1!$P$2:$Q$12,2,FALSE),"")</f>
        <v xml:space="preserve">Meta: Mejorar el índice del desempeño institucional en el marco del FURAG, para alcanzar una calificación de 90,8 puntos. </v>
      </c>
      <c r="L230" s="41"/>
      <c r="M230" s="41"/>
      <c r="N230" s="41"/>
      <c r="O230" s="37"/>
      <c r="P230" s="37"/>
    </row>
  </sheetData>
  <autoFilter ref="A1:P230" xr:uid="{6F44CC09-5AF6-6947-B83B-965F10320FE0}">
    <filterColumn colId="8" showButton="0"/>
    <filterColumn colId="9" showButton="0"/>
  </autoFilter>
  <mergeCells count="14">
    <mergeCell ref="P1:P2"/>
    <mergeCell ref="L1:L2"/>
    <mergeCell ref="M1:M2"/>
    <mergeCell ref="N1:N2"/>
    <mergeCell ref="F1:F2"/>
    <mergeCell ref="G1:G2"/>
    <mergeCell ref="H1:H2"/>
    <mergeCell ref="I1:K1"/>
    <mergeCell ref="O1:O2"/>
    <mergeCell ref="A1:A2"/>
    <mergeCell ref="B1:B2"/>
    <mergeCell ref="C1:C2"/>
    <mergeCell ref="D1:D2"/>
    <mergeCell ref="E1:E2"/>
  </mergeCells>
  <phoneticPr fontId="6" type="noConversion"/>
  <dataValidations count="4">
    <dataValidation allowBlank="1" showInputMessage="1" showErrorMessage="1" promptTitle="Nombre de la Actividad" prompt="El nombre de la actividad debe incluir el código que la identifica." sqref="A3:A14 A19:A23 A16:A17 L52:L54 A225:A230 A218:A220 A196:A198 A186:A187 A182 A109:A121 A57:A65 A51:A55 A104 A100:A101 A81:A97 A67:A77 A31:A45 A106" xr:uid="{6949F6AC-3542-C54F-93F9-C646DFF7DAD4}"/>
    <dataValidation type="list" allowBlank="1" showInputMessage="1" showErrorMessage="1" sqref="J100:J101 J36:J46 J226:J227 J230" xr:uid="{E0F04F37-3BC8-2747-9A50-E4438A558263}">
      <formula1>INDIRECT(#REF!)</formula1>
    </dataValidation>
    <dataValidation allowBlank="1" showInputMessage="1" showErrorMessage="1" promptTitle="Nombre de la Actividad" prompt="El nombre de la actividad dbe incluir el código que la identifica." sqref="M36 M73:M75 M77:M79" xr:uid="{DF063182-1C85-2544-AD93-75BE9B248951}"/>
    <dataValidation type="list" allowBlank="1" showInputMessage="1" showErrorMessage="1" sqref="J3:J14 J225 J218:J221 J189:J195 J186:J187 J182 J109:J120 J106 J104 J102 J97 J95 J81:J93 J51 J47 J28:J35" xr:uid="{F6172290-EF2D-B14D-8FB3-677388C7FDC5}">
      <formula1>INDIRECT(#REF!)</formula1>
    </dataValidation>
  </dataValidations>
  <pageMargins left="0.7" right="0.7" top="0.75" bottom="0.75" header="0.3" footer="0.3"/>
  <pageSetup scale="2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Fredy Callejas Vallejo</cp:lastModifiedBy>
  <cp:lastPrinted>2022-01-14T19:51:26Z</cp:lastPrinted>
  <dcterms:created xsi:type="dcterms:W3CDTF">2021-11-08T12:18:57Z</dcterms:created>
  <dcterms:modified xsi:type="dcterms:W3CDTF">2022-05-19T19:07:35Z</dcterms:modified>
</cp:coreProperties>
</file>